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95" windowWidth="24240" windowHeight="13740"/>
  </bookViews>
  <sheets>
    <sheet name="PAI 2022" sheetId="1"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'PAI 2022'!$A$9:$AO$55</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'PAI 2022'!$D$1:$AO$9</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1" l="1"/>
  <c r="H32" i="1"/>
  <c r="AI55" i="1" l="1"/>
  <c r="AH55" i="1"/>
  <c r="AI54" i="1"/>
  <c r="AH54" i="1"/>
  <c r="AI53" i="1"/>
  <c r="A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H39" i="1"/>
  <c r="AI38" i="1"/>
  <c r="AH38" i="1"/>
  <c r="AI37" i="1"/>
  <c r="AH37" i="1"/>
  <c r="AI36" i="1"/>
  <c r="AH36" i="1"/>
  <c r="AI35" i="1"/>
  <c r="AH35" i="1"/>
  <c r="AI34" i="1"/>
  <c r="AH34" i="1"/>
  <c r="AI33" i="1"/>
  <c r="AH33" i="1"/>
  <c r="AI32" i="1"/>
  <c r="AH32" i="1"/>
  <c r="AI31" i="1"/>
  <c r="AH31" i="1"/>
  <c r="AI30" i="1"/>
  <c r="AH30" i="1"/>
  <c r="AI29" i="1"/>
  <c r="AH29" i="1"/>
  <c r="AI28" i="1"/>
  <c r="AH28" i="1"/>
  <c r="AI27" i="1"/>
  <c r="AH27" i="1"/>
  <c r="AI26" i="1"/>
  <c r="AH26" i="1"/>
  <c r="AI25" i="1"/>
  <c r="AH25" i="1"/>
  <c r="AI24" i="1"/>
  <c r="AH24" i="1"/>
  <c r="AI23" i="1"/>
  <c r="AH23" i="1"/>
  <c r="AI22" i="1"/>
  <c r="AH22" i="1"/>
  <c r="H22" i="1"/>
  <c r="AI21" i="1"/>
  <c r="AH21" i="1"/>
  <c r="AI20" i="1"/>
  <c r="AH20" i="1"/>
  <c r="H20" i="1"/>
  <c r="AI19" i="1"/>
  <c r="AH19" i="1"/>
  <c r="AI18" i="1"/>
  <c r="AH18" i="1"/>
  <c r="AI17" i="1"/>
  <c r="AH17" i="1"/>
  <c r="AI16" i="1"/>
  <c r="AH16" i="1"/>
  <c r="AI15" i="1"/>
  <c r="AH15" i="1"/>
  <c r="AI14" i="1"/>
  <c r="AH14" i="1"/>
  <c r="AI13" i="1"/>
  <c r="AH13" i="1"/>
  <c r="AI12" i="1"/>
  <c r="AH12" i="1"/>
  <c r="AI11" i="1"/>
  <c r="AH11" i="1"/>
  <c r="AI10" i="1"/>
  <c r="AH10" i="1"/>
  <c r="H10" i="1"/>
</calcChain>
</file>

<file path=xl/comments1.xml><?xml version="1.0" encoding="utf-8"?>
<comments xmlns="http://schemas.openxmlformats.org/spreadsheetml/2006/main">
  <authors>
    <author>tc={12ADD56A-200A-46B3-B01B-EB1A52AEC18A}</author>
  </authors>
  <commentList>
    <comment ref="H7" authorId="0">
      <text>
        <r>
          <rPr>
            <sz val="11"/>
            <color rgb="FF000000"/>
            <rFont val="Calibri"/>
            <family val="2"/>
          </rPr>
          <t>[Threaded comment]
Your version of Excel allows you to read this threaded comment; however, any edits to it will get removed if the file is opened in a newer version of Excel. Learn more: https://go.microsoft.com/fwlink/?linkid=870924
Comment: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<sst xmlns="http://schemas.openxmlformats.org/spreadsheetml/2006/main" count="523" uniqueCount="185">
  <si>
    <t>PLANEACIÓN ESTRATÉGICA</t>
  </si>
  <si>
    <t>Código: IDPAC-PE-FT-14
Versión: 05
Página 1 de 1
14/12/2021</t>
  </si>
  <si>
    <t>FORMULACIÓN PLANES DE ACCIÓN</t>
  </si>
  <si>
    <t xml:space="preserve">Fecha de Formulación: </t>
  </si>
  <si>
    <t>Nombre del Plan</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</si>
  <si>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</si>
  <si>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</si>
  <si>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</si>
  <si>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</si>
  <si>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</si>
  <si>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</si>
  <si>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</si>
  <si>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</si>
  <si>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</si>
  <si>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</si>
  <si>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</si>
  <si>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</si>
  <si>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</si>
  <si>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Meta Segplan</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</si>
  <si>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</si>
  <si>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</si>
  <si>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</si>
  <si>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</si>
  <si>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</si>
  <si>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</si>
  <si>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</si>
  <si>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</si>
  <si>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</si>
  <si>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</si>
  <si>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</si>
  <si>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</si>
  <si>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</si>
  <si>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</si>
  <si>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</si>
  <si>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</si>
  <si>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</si>
  <si>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</si>
  <si>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</si>
  <si>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</si>
  <si>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t>Secretaría General</t>
  </si>
  <si>
    <t>Alexandra Castillo</t>
  </si>
  <si>
    <t>N/A</t>
  </si>
  <si>
    <t>Briyith Castellanos</t>
  </si>
  <si>
    <t>Ana Silvia Olano Aponte</t>
  </si>
  <si>
    <t>Oficina Asesora de Planeación</t>
  </si>
  <si>
    <t xml:space="preserve">Silvia Milena Patiño León </t>
  </si>
  <si>
    <t xml:space="preserve">Daniel Tovar </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</si>
  <si>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</si>
  <si>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</si>
  <si>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</si>
  <si>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</si>
  <si>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</si>
  <si>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</si>
  <si>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</si>
  <si>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</si>
  <si>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</si>
  <si>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</si>
  <si>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</si>
  <si>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</si>
  <si>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</si>
  <si>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</si>
  <si>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</si>
  <si>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</si>
  <si>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</si>
  <si>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</si>
  <si>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</si>
  <si>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</si>
  <si>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</si>
  <si>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</si>
  <si>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</si>
  <si>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</si>
  <si>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</si>
  <si>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</si>
  <si>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</si>
  <si>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</si>
  <si>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</si>
  <si>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</si>
  <si>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</si>
  <si>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</si>
  <si>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</si>
  <si>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</si>
  <si>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</si>
  <si>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</si>
  <si>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</si>
  <si>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</si>
  <si>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</si>
  <si>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</si>
  <si>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</si>
  <si>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</si>
  <si>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</si>
  <si>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</si>
  <si>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</si>
  <si>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</si>
  <si>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</si>
  <si>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Laura Osorio</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</si>
  <si>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</si>
  <si>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</si>
  <si>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</si>
  <si>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</si>
  <si>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</si>
  <si>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</si>
  <si>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</si>
  <si>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</si>
  <si>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</si>
  <si>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</si>
  <si>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</si>
  <si>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</si>
  <si>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</si>
  <si>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</si>
  <si>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</si>
  <si>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</si>
  <si>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</si>
  <si>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</si>
  <si>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</si>
  <si>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</si>
  <si>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</si>
  <si>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</si>
  <si>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</si>
  <si>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</si>
  <si>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</si>
  <si>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</si>
  <si>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</si>
  <si>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</si>
  <si>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</si>
  <si>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</si>
  <si>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</si>
  <si>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</si>
  <si>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</si>
  <si>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</si>
  <si>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</si>
  <si>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</si>
  <si>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</si>
  <si>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</si>
  <si>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</si>
  <si>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</si>
  <si>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</si>
  <si>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</si>
  <si>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</si>
  <si>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</si>
  <si>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</si>
  <si>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</si>
  <si>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</si>
  <si>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</si>
  <si>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</si>
  <si>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</si>
  <si>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</si>
  <si>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</si>
  <si>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</si>
  <si>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</si>
  <si>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</si>
  <si>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</si>
  <si>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</si>
  <si>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</si>
  <si>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</si>
  <si>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</si>
  <si>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</si>
  <si>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</si>
  <si>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</si>
  <si>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</si>
  <si>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</si>
  <si>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</si>
  <si>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</si>
  <si>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</si>
  <si>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</si>
  <si>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</si>
  <si>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</si>
  <si>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</si>
  <si>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</si>
  <si>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</si>
  <si>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</si>
  <si>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</si>
  <si>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</si>
  <si>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</si>
  <si>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</si>
  <si>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t>Lina Paola Bernal Loaiza</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</si>
  <si>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</si>
  <si>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</si>
  <si>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</si>
  <si>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</si>
  <si>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</si>
  <si>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</si>
  <si>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</si>
  <si>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</si>
  <si>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Versión</t>
  </si>
  <si>
    <t>Plan Anticorrupción y Atención al Ciudadano - PAAC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</si>
</sst>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quot;$&quot;\ #,##0"/>
    <numFmt numFmtId="166" formatCode="0.0%"/>
  </numFmts>
  <fonts count="15" x14ac:knownFonts="1">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cellStyleXfs>
  <cellXfs count="46">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165" fontId="3" fillId="0" borderId="1" xfId="1" applyNumberFormat="1" applyFont="1" applyFill="1" applyBorder="1" applyAlignment="1" applyProtection="1">
      <alignment horizontal="center"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cellXfs>
  <cellStyles count="5">
    <cellStyle name="Moneda" xfId="1" builtinId="4"/>
    <cellStyle name="Normal" xfId="0" builtinId="0"/>
    <cellStyle name="Normal 2" xfId="3"/>
    <cellStyle name="Normal 3" xfId="4"/>
    <cellStyle name="Porcentaje" xfId="2"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7" dT="2022-01-14T21:32:01.86" personId="{5A377160-12E1-014C-A4D9-1FCC866D36E3}" id="{2D330849-DA6B-4358-8B29-E9D7CBF165B5}">
    <text>Me parece que es más práctico colocar una actividad como preparar los recorridos de gestión territorial.</text>
  </threadedComment>
  <threadedComment ref="E285" dT="2022-01-15T15:14:53.08" personId="{5A377160-12E1-014C-A4D9-1FCC866D36E3}" id="{4CBAFD6D-BCEF-47B4-84F0-2D85F9D8C79F}">
    <text>Esto en concreto qué es? Una reunión, dos, o es simplemente hablar con alguien y ya? sería bueno ponerse un propósito para esa relación, es decir, un evento, una actividad. Puede ser por ejemplo, el tema de las UPL vista por los niños y niñas, así como el resto de temas que vamos a tratar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5"/>
  <sheetViews>
    <sheetView tabSelected="1" zoomScale="85" zoomScaleNormal="85" workbookViewId="0">
      <selection activeCell="E10" sqref="E10"/>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38.7109375" style="1" customWidth="1"/>
    <col min="5" max="5" width="43.28515625" style="1" customWidth="1"/>
    <col min="6" max="6" width="16.140625" style="6" customWidth="1"/>
    <col min="7" max="7" width="25.7109375" style="6" customWidth="1"/>
    <col min="8" max="8" width="17.4257812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7.42578125" style="8" customWidth="1"/>
    <col min="28" max="33" width="7.42578125" style="6" customWidth="1"/>
    <col min="34" max="34" width="17.42578125" style="6" customWidth="1"/>
    <col min="35" max="35" width="14" style="6" customWidth="1"/>
    <col min="36" max="36" width="52" style="20" customWidth="1"/>
    <col min="37" max="37" width="20.7109375" style="20" customWidth="1"/>
    <col min="38" max="38" width="26.42578125" style="3" customWidth="1"/>
    <col min="39" max="39" width="22.140625" style="6" customWidth="1"/>
    <col min="40" max="41" width="17.42578125" style="6" customWidth="1"/>
    <col min="42" max="16384" width="11.42578125" style="1"/>
  </cols>
  <sheetData>
    <row r="1" spans="1:41" ht="56.25" customHeight="1" x14ac:dyDescent="0.25">
      <c r="A1" s="29"/>
      <c r="B1" s="29"/>
      <c r="C1" s="29"/>
      <c r="D1" s="30" t="s">
        <v>0</v>
      </c>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4" t="s">
        <v>1</v>
      </c>
      <c r="AO1" s="34"/>
    </row>
    <row r="2" spans="1:41" ht="56.25" customHeight="1" x14ac:dyDescent="0.25">
      <c r="A2" s="29"/>
      <c r="B2" s="29"/>
      <c r="C2" s="29"/>
      <c r="D2" s="30" t="s">
        <v>2</v>
      </c>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4"/>
      <c r="AO2" s="34"/>
    </row>
    <row r="3" spans="1:41"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M3" s="3"/>
      <c r="AN3" s="3"/>
      <c r="AO3" s="3"/>
    </row>
    <row r="4" spans="1:41" ht="15" x14ac:dyDescent="0.25">
      <c r="E4" s="7"/>
      <c r="F4" s="7"/>
      <c r="AJ4" s="5"/>
      <c r="AK4" s="5"/>
    </row>
    <row r="5" spans="1:41" ht="38.25" customHeight="1" x14ac:dyDescent="0.25">
      <c r="A5" s="9" t="s">
        <v>3</v>
      </c>
      <c r="B5" s="10">
        <v>44586</v>
      </c>
      <c r="C5" s="25" t="s">
        <v>175</v>
      </c>
      <c r="D5" s="27">
        <v>44592</v>
      </c>
      <c r="E5" s="26"/>
      <c r="F5" s="11"/>
      <c r="G5" s="12" t="s">
        <v>4</v>
      </c>
      <c r="H5" s="33" t="s">
        <v>184</v>
      </c>
      <c r="I5" s="33"/>
      <c r="J5" s="33"/>
      <c r="K5" s="33"/>
      <c r="L5" s="33"/>
      <c r="M5" s="33"/>
      <c r="N5" s="33"/>
      <c r="O5" s="33"/>
      <c r="P5" s="33"/>
      <c r="Q5" s="13"/>
      <c r="R5" s="13"/>
      <c r="S5" s="13"/>
      <c r="T5" s="13"/>
      <c r="U5" s="13"/>
      <c r="V5" s="13"/>
      <c r="W5" s="13"/>
      <c r="X5" s="13"/>
      <c r="Y5" s="13"/>
      <c r="Z5" s="13"/>
      <c r="AA5" s="13"/>
      <c r="AB5" s="13"/>
      <c r="AC5" s="13"/>
      <c r="AD5" s="13"/>
      <c r="AE5" s="13"/>
      <c r="AF5" s="13"/>
      <c r="AG5" s="13"/>
      <c r="AH5" s="13"/>
      <c r="AI5" s="13"/>
      <c r="AJ5" s="13"/>
      <c r="AK5" s="13"/>
      <c r="AL5" s="13"/>
      <c r="AM5" s="13"/>
      <c r="AN5" s="28" t="s">
        <v>183</v>
      </c>
      <c r="AO5" s="23">
        <v>1</v>
      </c>
    </row>
    <row r="6" spans="1:41" s="19" customFormat="1" ht="30"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7"/>
      <c r="AN6" s="17"/>
      <c r="AO6" s="17"/>
    </row>
    <row r="7" spans="1:41" s="19" customFormat="1" ht="48" customHeight="1" x14ac:dyDescent="0.25">
      <c r="A7" s="32" t="s">
        <v>5</v>
      </c>
      <c r="B7" s="32" t="s">
        <v>6</v>
      </c>
      <c r="C7" s="32" t="s">
        <v>7</v>
      </c>
      <c r="D7" s="32" t="s">
        <v>8</v>
      </c>
      <c r="E7" s="32" t="s">
        <v>9</v>
      </c>
      <c r="F7" s="32" t="s">
        <v>10</v>
      </c>
      <c r="G7" s="32" t="s">
        <v>11</v>
      </c>
      <c r="H7" s="32" t="s">
        <v>12</v>
      </c>
      <c r="I7" s="32" t="s">
        <v>13</v>
      </c>
      <c r="J7" s="32" t="s">
        <v>14</v>
      </c>
      <c r="K7" s="32"/>
      <c r="L7" s="32"/>
      <c r="M7" s="32"/>
      <c r="N7" s="32"/>
      <c r="O7" s="32"/>
      <c r="P7" s="32"/>
      <c r="Q7" s="32"/>
      <c r="R7" s="32"/>
      <c r="S7" s="32"/>
      <c r="T7" s="32"/>
      <c r="U7" s="32"/>
      <c r="V7" s="32"/>
      <c r="W7" s="32"/>
      <c r="X7" s="32"/>
      <c r="Y7" s="32"/>
      <c r="Z7" s="32"/>
      <c r="AA7" s="32"/>
      <c r="AB7" s="32"/>
      <c r="AC7" s="32"/>
      <c r="AD7" s="32"/>
      <c r="AE7" s="32"/>
      <c r="AF7" s="32"/>
      <c r="AG7" s="32"/>
      <c r="AH7" s="32" t="s">
        <v>15</v>
      </c>
      <c r="AI7" s="32" t="s">
        <v>16</v>
      </c>
      <c r="AJ7" s="32" t="s">
        <v>17</v>
      </c>
      <c r="AK7" s="32" t="s">
        <v>18</v>
      </c>
      <c r="AL7" s="32" t="s">
        <v>19</v>
      </c>
      <c r="AM7" s="32" t="s">
        <v>20</v>
      </c>
      <c r="AN7" s="32" t="s">
        <v>21</v>
      </c>
      <c r="AO7" s="32" t="s">
        <v>22</v>
      </c>
    </row>
    <row r="8" spans="1:41" ht="27" customHeight="1" x14ac:dyDescent="0.25">
      <c r="A8" s="32"/>
      <c r="B8" s="32"/>
      <c r="C8" s="32"/>
      <c r="D8" s="32"/>
      <c r="E8" s="32"/>
      <c r="F8" s="32"/>
      <c r="G8" s="32"/>
      <c r="H8" s="32"/>
      <c r="I8" s="32"/>
      <c r="J8" s="32" t="s">
        <v>23</v>
      </c>
      <c r="K8" s="32"/>
      <c r="L8" s="32" t="s">
        <v>24</v>
      </c>
      <c r="M8" s="32"/>
      <c r="N8" s="32" t="s">
        <v>25</v>
      </c>
      <c r="O8" s="32"/>
      <c r="P8" s="32" t="s">
        <v>26</v>
      </c>
      <c r="Q8" s="32"/>
      <c r="R8" s="32" t="s">
        <v>27</v>
      </c>
      <c r="S8" s="32"/>
      <c r="T8" s="32" t="s">
        <v>28</v>
      </c>
      <c r="U8" s="32"/>
      <c r="V8" s="32" t="s">
        <v>29</v>
      </c>
      <c r="W8" s="32"/>
      <c r="X8" s="32" t="s">
        <v>30</v>
      </c>
      <c r="Y8" s="32"/>
      <c r="Z8" s="32" t="s">
        <v>31</v>
      </c>
      <c r="AA8" s="32"/>
      <c r="AB8" s="32" t="s">
        <v>32</v>
      </c>
      <c r="AC8" s="32"/>
      <c r="AD8" s="32" t="s">
        <v>33</v>
      </c>
      <c r="AE8" s="32"/>
      <c r="AF8" s="32" t="s">
        <v>34</v>
      </c>
      <c r="AG8" s="32" t="s">
        <v>34</v>
      </c>
      <c r="AH8" s="32"/>
      <c r="AI8" s="32"/>
      <c r="AJ8" s="32"/>
      <c r="AK8" s="32"/>
      <c r="AL8" s="32"/>
      <c r="AM8" s="32"/>
      <c r="AN8" s="32"/>
      <c r="AO8" s="32"/>
    </row>
    <row r="9" spans="1:41" ht="63" customHeight="1" x14ac:dyDescent="0.25">
      <c r="A9" s="32"/>
      <c r="B9" s="32"/>
      <c r="C9" s="32"/>
      <c r="D9" s="32"/>
      <c r="E9" s="32"/>
      <c r="F9" s="32"/>
      <c r="G9" s="32"/>
      <c r="H9" s="32"/>
      <c r="I9" s="32"/>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32"/>
      <c r="AI9" s="32"/>
      <c r="AJ9" s="32"/>
      <c r="AK9" s="32"/>
      <c r="AL9" s="32"/>
      <c r="AM9" s="32"/>
      <c r="AN9" s="32"/>
      <c r="AO9" s="32"/>
    </row>
    <row r="10" spans="1:41" s="43" customFormat="1" ht="72.75" x14ac:dyDescent="0.25">
      <c r="A10" s="35" t="s">
        <v>37</v>
      </c>
      <c r="B10" s="36" t="s">
        <v>38</v>
      </c>
      <c r="C10" s="36">
        <v>528</v>
      </c>
      <c r="D10" s="37" t="s">
        <v>47</v>
      </c>
      <c r="E10" s="38" t="s">
        <v>48</v>
      </c>
      <c r="F10" s="39">
        <v>44564</v>
      </c>
      <c r="G10" s="39">
        <v>44925</v>
      </c>
      <c r="H10" s="31">
        <f>+I10+I11+I12+I13+I14+I15+I16+I17+I18+I19</f>
        <v>1</v>
      </c>
      <c r="I10" s="24">
        <v>0.2</v>
      </c>
      <c r="J10" s="24">
        <v>0.25</v>
      </c>
      <c r="K10" s="24"/>
      <c r="L10" s="24"/>
      <c r="M10" s="24"/>
      <c r="N10" s="24"/>
      <c r="O10" s="24"/>
      <c r="P10" s="24">
        <v>0.25</v>
      </c>
      <c r="Q10" s="24"/>
      <c r="R10" s="24"/>
      <c r="S10" s="24"/>
      <c r="T10" s="24"/>
      <c r="U10" s="24"/>
      <c r="V10" s="24">
        <v>0.25</v>
      </c>
      <c r="W10" s="24"/>
      <c r="X10" s="24"/>
      <c r="Y10" s="24"/>
      <c r="Z10" s="24"/>
      <c r="AA10" s="24"/>
      <c r="AB10" s="24">
        <v>0.25</v>
      </c>
      <c r="AC10" s="24"/>
      <c r="AD10" s="24"/>
      <c r="AE10" s="24"/>
      <c r="AF10" s="24"/>
      <c r="AG10" s="24"/>
      <c r="AH10" s="24">
        <f t="shared" ref="AH10:AI22" si="0">+J10+L10+N10+P10+R10+T10+V10+X10+Z10+AB10+AD10+AF10</f>
        <v>1</v>
      </c>
      <c r="AI10" s="40">
        <f t="shared" si="0"/>
        <v>0</v>
      </c>
      <c r="AJ10" s="37" t="s">
        <v>49</v>
      </c>
      <c r="AK10" s="41" t="s">
        <v>41</v>
      </c>
      <c r="AL10" s="42" t="s">
        <v>44</v>
      </c>
      <c r="AM10" s="42" t="s">
        <v>46</v>
      </c>
      <c r="AN10" s="22" t="s">
        <v>45</v>
      </c>
      <c r="AO10" s="22" t="s">
        <v>43</v>
      </c>
    </row>
    <row r="11" spans="1:41" s="43" customFormat="1" ht="72.75" x14ac:dyDescent="0.25">
      <c r="A11" s="35" t="s">
        <v>37</v>
      </c>
      <c r="B11" s="36" t="s">
        <v>38</v>
      </c>
      <c r="C11" s="36">
        <v>528</v>
      </c>
      <c r="D11" s="37" t="s">
        <v>50</v>
      </c>
      <c r="E11" s="38" t="s">
        <v>51</v>
      </c>
      <c r="F11" s="44">
        <v>44866</v>
      </c>
      <c r="G11" s="39">
        <v>44925</v>
      </c>
      <c r="H11" s="31"/>
      <c r="I11" s="24">
        <v>0.08</v>
      </c>
      <c r="J11" s="24"/>
      <c r="K11" s="24"/>
      <c r="L11" s="24"/>
      <c r="M11" s="24"/>
      <c r="N11" s="24"/>
      <c r="O11" s="24"/>
      <c r="P11" s="24"/>
      <c r="Q11" s="24"/>
      <c r="R11" s="24"/>
      <c r="S11" s="24"/>
      <c r="T11" s="24"/>
      <c r="U11" s="24"/>
      <c r="V11" s="24"/>
      <c r="W11" s="24"/>
      <c r="X11" s="24"/>
      <c r="Y11" s="24"/>
      <c r="Z11" s="24"/>
      <c r="AA11" s="24"/>
      <c r="AB11" s="24"/>
      <c r="AC11" s="24"/>
      <c r="AD11" s="24">
        <v>0.5</v>
      </c>
      <c r="AE11" s="24"/>
      <c r="AF11" s="24">
        <v>0.5</v>
      </c>
      <c r="AG11" s="24"/>
      <c r="AH11" s="24">
        <f t="shared" si="0"/>
        <v>1</v>
      </c>
      <c r="AI11" s="40">
        <f t="shared" si="0"/>
        <v>0</v>
      </c>
      <c r="AJ11" s="37" t="s">
        <v>52</v>
      </c>
      <c r="AK11" s="41" t="s">
        <v>41</v>
      </c>
      <c r="AL11" s="42" t="s">
        <v>44</v>
      </c>
      <c r="AM11" s="42" t="s">
        <v>46</v>
      </c>
      <c r="AN11" s="22" t="s">
        <v>45</v>
      </c>
      <c r="AO11" s="22" t="s">
        <v>43</v>
      </c>
    </row>
    <row r="12" spans="1:41" s="43" customFormat="1" ht="72.75" x14ac:dyDescent="0.25">
      <c r="A12" s="35" t="s">
        <v>37</v>
      </c>
      <c r="B12" s="36" t="s">
        <v>38</v>
      </c>
      <c r="C12" s="36">
        <v>528</v>
      </c>
      <c r="D12" s="37" t="s">
        <v>53</v>
      </c>
      <c r="E12" s="38" t="s">
        <v>54</v>
      </c>
      <c r="F12" s="44">
        <v>44866</v>
      </c>
      <c r="G12" s="39">
        <v>44925</v>
      </c>
      <c r="H12" s="31"/>
      <c r="I12" s="24">
        <v>0.08</v>
      </c>
      <c r="J12" s="24"/>
      <c r="K12" s="24"/>
      <c r="L12" s="24"/>
      <c r="M12" s="24"/>
      <c r="N12" s="24"/>
      <c r="O12" s="24"/>
      <c r="P12" s="24"/>
      <c r="Q12" s="24"/>
      <c r="R12" s="24"/>
      <c r="S12" s="24"/>
      <c r="T12" s="24"/>
      <c r="U12" s="24"/>
      <c r="V12" s="24"/>
      <c r="W12" s="24"/>
      <c r="X12" s="24"/>
      <c r="Y12" s="24"/>
      <c r="Z12" s="24"/>
      <c r="AA12" s="24"/>
      <c r="AB12" s="24"/>
      <c r="AC12" s="24"/>
      <c r="AD12" s="24">
        <v>0.5</v>
      </c>
      <c r="AE12" s="24"/>
      <c r="AF12" s="24">
        <v>0.5</v>
      </c>
      <c r="AG12" s="24"/>
      <c r="AH12" s="24">
        <f t="shared" si="0"/>
        <v>1</v>
      </c>
      <c r="AI12" s="40">
        <f t="shared" si="0"/>
        <v>0</v>
      </c>
      <c r="AJ12" s="37" t="s">
        <v>55</v>
      </c>
      <c r="AK12" s="41" t="s">
        <v>41</v>
      </c>
      <c r="AL12" s="42" t="s">
        <v>44</v>
      </c>
      <c r="AM12" s="42" t="s">
        <v>46</v>
      </c>
      <c r="AN12" s="22" t="s">
        <v>45</v>
      </c>
      <c r="AO12" s="22" t="s">
        <v>43</v>
      </c>
    </row>
    <row r="13" spans="1:41" s="43" customFormat="1" ht="72.75" x14ac:dyDescent="0.25">
      <c r="A13" s="35" t="s">
        <v>37</v>
      </c>
      <c r="B13" s="36" t="s">
        <v>38</v>
      </c>
      <c r="C13" s="36">
        <v>528</v>
      </c>
      <c r="D13" s="37" t="s">
        <v>50</v>
      </c>
      <c r="E13" s="38" t="s">
        <v>56</v>
      </c>
      <c r="F13" s="44">
        <v>44896</v>
      </c>
      <c r="G13" s="39">
        <v>44925</v>
      </c>
      <c r="H13" s="31"/>
      <c r="I13" s="24">
        <v>0.04</v>
      </c>
      <c r="J13" s="24"/>
      <c r="K13" s="24"/>
      <c r="L13" s="24"/>
      <c r="M13" s="24"/>
      <c r="N13" s="24"/>
      <c r="O13" s="24"/>
      <c r="P13" s="24"/>
      <c r="Q13" s="24"/>
      <c r="R13" s="24"/>
      <c r="S13" s="24"/>
      <c r="T13" s="24"/>
      <c r="U13" s="24"/>
      <c r="V13" s="24"/>
      <c r="W13" s="24"/>
      <c r="X13" s="24"/>
      <c r="Y13" s="24"/>
      <c r="Z13" s="24"/>
      <c r="AA13" s="24"/>
      <c r="AB13" s="24"/>
      <c r="AC13" s="24"/>
      <c r="AD13" s="24"/>
      <c r="AE13" s="24"/>
      <c r="AF13" s="24">
        <v>1</v>
      </c>
      <c r="AG13" s="24"/>
      <c r="AH13" s="24">
        <f t="shared" si="0"/>
        <v>1</v>
      </c>
      <c r="AI13" s="40">
        <f t="shared" si="0"/>
        <v>0</v>
      </c>
      <c r="AJ13" s="37" t="s">
        <v>57</v>
      </c>
      <c r="AK13" s="41" t="s">
        <v>41</v>
      </c>
      <c r="AL13" s="42" t="s">
        <v>44</v>
      </c>
      <c r="AM13" s="42" t="s">
        <v>46</v>
      </c>
      <c r="AN13" s="22" t="s">
        <v>45</v>
      </c>
      <c r="AO13" s="22" t="s">
        <v>43</v>
      </c>
    </row>
    <row r="14" spans="1:41" s="43" customFormat="1" ht="72.75" x14ac:dyDescent="0.25">
      <c r="A14" s="35" t="s">
        <v>37</v>
      </c>
      <c r="B14" s="36" t="s">
        <v>38</v>
      </c>
      <c r="C14" s="36">
        <v>528</v>
      </c>
      <c r="D14" s="37" t="s">
        <v>58</v>
      </c>
      <c r="E14" s="38" t="s">
        <v>59</v>
      </c>
      <c r="F14" s="44">
        <v>44562</v>
      </c>
      <c r="G14" s="39">
        <v>44592</v>
      </c>
      <c r="H14" s="31"/>
      <c r="I14" s="24">
        <v>0.1</v>
      </c>
      <c r="J14" s="24">
        <v>1</v>
      </c>
      <c r="K14" s="24"/>
      <c r="L14" s="24"/>
      <c r="M14" s="24"/>
      <c r="N14" s="24"/>
      <c r="O14" s="24"/>
      <c r="P14" s="24"/>
      <c r="Q14" s="24"/>
      <c r="R14" s="24"/>
      <c r="S14" s="24"/>
      <c r="T14" s="24"/>
      <c r="U14" s="24"/>
      <c r="V14" s="24"/>
      <c r="W14" s="24"/>
      <c r="X14" s="24"/>
      <c r="Y14" s="24"/>
      <c r="Z14" s="24"/>
      <c r="AA14" s="24"/>
      <c r="AB14" s="24"/>
      <c r="AC14" s="24"/>
      <c r="AD14" s="24"/>
      <c r="AE14" s="24"/>
      <c r="AF14" s="24"/>
      <c r="AG14" s="24"/>
      <c r="AH14" s="24">
        <f t="shared" si="0"/>
        <v>1</v>
      </c>
      <c r="AI14" s="40">
        <f t="shared" si="0"/>
        <v>0</v>
      </c>
      <c r="AJ14" s="37" t="s">
        <v>60</v>
      </c>
      <c r="AK14" s="41" t="s">
        <v>41</v>
      </c>
      <c r="AL14" s="42" t="s">
        <v>44</v>
      </c>
      <c r="AM14" s="42" t="s">
        <v>46</v>
      </c>
      <c r="AN14" s="22" t="s">
        <v>45</v>
      </c>
      <c r="AO14" s="22" t="s">
        <v>43</v>
      </c>
    </row>
    <row r="15" spans="1:41" s="43" customFormat="1" ht="72.75" x14ac:dyDescent="0.25">
      <c r="A15" s="35" t="s">
        <v>37</v>
      </c>
      <c r="B15" s="36" t="s">
        <v>38</v>
      </c>
      <c r="C15" s="36">
        <v>528</v>
      </c>
      <c r="D15" s="37" t="s">
        <v>61</v>
      </c>
      <c r="E15" s="38" t="s">
        <v>62</v>
      </c>
      <c r="F15" s="44">
        <v>44562</v>
      </c>
      <c r="G15" s="39">
        <v>44592</v>
      </c>
      <c r="H15" s="31"/>
      <c r="I15" s="24">
        <v>0.05</v>
      </c>
      <c r="J15" s="24">
        <v>1</v>
      </c>
      <c r="K15" s="24"/>
      <c r="L15" s="24"/>
      <c r="M15" s="24"/>
      <c r="N15" s="24"/>
      <c r="O15" s="24"/>
      <c r="P15" s="24"/>
      <c r="Q15" s="24"/>
      <c r="R15" s="24"/>
      <c r="S15" s="24"/>
      <c r="T15" s="24"/>
      <c r="U15" s="24"/>
      <c r="V15" s="24"/>
      <c r="W15" s="24"/>
      <c r="X15" s="24"/>
      <c r="Y15" s="24"/>
      <c r="Z15" s="24"/>
      <c r="AA15" s="24"/>
      <c r="AB15" s="24"/>
      <c r="AC15" s="24"/>
      <c r="AD15" s="24"/>
      <c r="AE15" s="24"/>
      <c r="AF15" s="24"/>
      <c r="AG15" s="24"/>
      <c r="AH15" s="24">
        <f>+J15+L15+N15+P15+R15+T15+V15+X15+Z15+AB15+AD15+AF15</f>
        <v>1</v>
      </c>
      <c r="AI15" s="40">
        <f>+K15+M15+O15+Q15+S15+U15+W15+Y15+AA15+AC15+AE15+AG15</f>
        <v>0</v>
      </c>
      <c r="AJ15" s="37" t="s">
        <v>63</v>
      </c>
      <c r="AK15" s="41" t="s">
        <v>41</v>
      </c>
      <c r="AL15" s="42" t="s">
        <v>44</v>
      </c>
      <c r="AM15" s="42" t="s">
        <v>46</v>
      </c>
      <c r="AN15" s="22" t="s">
        <v>45</v>
      </c>
      <c r="AO15" s="22" t="s">
        <v>43</v>
      </c>
    </row>
    <row r="16" spans="1:41" s="43" customFormat="1" ht="99.75" x14ac:dyDescent="0.25">
      <c r="A16" s="35" t="s">
        <v>37</v>
      </c>
      <c r="B16" s="36" t="s">
        <v>38</v>
      </c>
      <c r="C16" s="36">
        <v>528</v>
      </c>
      <c r="D16" s="37" t="s">
        <v>64</v>
      </c>
      <c r="E16" s="38" t="s">
        <v>65</v>
      </c>
      <c r="F16" s="44">
        <v>44593</v>
      </c>
      <c r="G16" s="39">
        <v>44620</v>
      </c>
      <c r="H16" s="31"/>
      <c r="I16" s="24">
        <v>0.05</v>
      </c>
      <c r="J16" s="24"/>
      <c r="K16" s="24"/>
      <c r="L16" s="24">
        <v>1</v>
      </c>
      <c r="M16" s="24"/>
      <c r="N16" s="24"/>
      <c r="O16" s="24"/>
      <c r="P16" s="24"/>
      <c r="Q16" s="24"/>
      <c r="R16" s="24"/>
      <c r="S16" s="24"/>
      <c r="T16" s="24"/>
      <c r="U16" s="24"/>
      <c r="V16" s="24"/>
      <c r="W16" s="24"/>
      <c r="X16" s="24"/>
      <c r="Y16" s="24"/>
      <c r="Z16" s="24"/>
      <c r="AA16" s="24"/>
      <c r="AB16" s="24"/>
      <c r="AC16" s="24"/>
      <c r="AD16" s="24"/>
      <c r="AE16" s="24"/>
      <c r="AF16" s="24"/>
      <c r="AG16" s="24"/>
      <c r="AH16" s="24">
        <f t="shared" si="0"/>
        <v>1</v>
      </c>
      <c r="AI16" s="40">
        <f t="shared" si="0"/>
        <v>0</v>
      </c>
      <c r="AJ16" s="37" t="s">
        <v>66</v>
      </c>
      <c r="AK16" s="41" t="s">
        <v>41</v>
      </c>
      <c r="AL16" s="42" t="s">
        <v>44</v>
      </c>
      <c r="AM16" s="42" t="s">
        <v>46</v>
      </c>
      <c r="AN16" s="22" t="s">
        <v>45</v>
      </c>
      <c r="AO16" s="22" t="s">
        <v>43</v>
      </c>
    </row>
    <row r="17" spans="1:41" s="43" customFormat="1" ht="72.75" x14ac:dyDescent="0.25">
      <c r="A17" s="35" t="s">
        <v>37</v>
      </c>
      <c r="B17" s="36" t="s">
        <v>38</v>
      </c>
      <c r="C17" s="36">
        <v>528</v>
      </c>
      <c r="D17" s="37" t="s">
        <v>67</v>
      </c>
      <c r="E17" s="38" t="s">
        <v>68</v>
      </c>
      <c r="F17" s="44">
        <v>44593</v>
      </c>
      <c r="G17" s="39">
        <v>44925</v>
      </c>
      <c r="H17" s="31"/>
      <c r="I17" s="24">
        <v>0.1</v>
      </c>
      <c r="J17" s="24"/>
      <c r="K17" s="24"/>
      <c r="L17" s="24"/>
      <c r="M17" s="24"/>
      <c r="N17" s="24">
        <v>0.25</v>
      </c>
      <c r="O17" s="24"/>
      <c r="P17" s="24"/>
      <c r="Q17" s="24"/>
      <c r="R17" s="24"/>
      <c r="S17" s="24"/>
      <c r="T17" s="24">
        <v>0.25</v>
      </c>
      <c r="U17" s="24"/>
      <c r="V17" s="24"/>
      <c r="W17" s="24"/>
      <c r="X17" s="24"/>
      <c r="Y17" s="24"/>
      <c r="Z17" s="24">
        <v>0.25</v>
      </c>
      <c r="AA17" s="24"/>
      <c r="AB17" s="24"/>
      <c r="AC17" s="24"/>
      <c r="AD17" s="24"/>
      <c r="AE17" s="24"/>
      <c r="AF17" s="24">
        <v>0.25</v>
      </c>
      <c r="AG17" s="24"/>
      <c r="AH17" s="24">
        <f t="shared" si="0"/>
        <v>1</v>
      </c>
      <c r="AI17" s="40">
        <f t="shared" si="0"/>
        <v>0</v>
      </c>
      <c r="AJ17" s="37" t="s">
        <v>69</v>
      </c>
      <c r="AK17" s="41" t="s">
        <v>41</v>
      </c>
      <c r="AL17" s="42" t="s">
        <v>70</v>
      </c>
      <c r="AM17" s="42" t="s">
        <v>71</v>
      </c>
      <c r="AN17" s="22" t="s">
        <v>72</v>
      </c>
      <c r="AO17" s="22" t="s">
        <v>43</v>
      </c>
    </row>
    <row r="18" spans="1:41" s="43" customFormat="1" ht="72.75" x14ac:dyDescent="0.25">
      <c r="A18" s="35" t="s">
        <v>37</v>
      </c>
      <c r="B18" s="36" t="s">
        <v>38</v>
      </c>
      <c r="C18" s="36">
        <v>528</v>
      </c>
      <c r="D18" s="37" t="s">
        <v>73</v>
      </c>
      <c r="E18" s="38" t="s">
        <v>74</v>
      </c>
      <c r="F18" s="44">
        <v>44652</v>
      </c>
      <c r="G18" s="39">
        <v>44925</v>
      </c>
      <c r="H18" s="31"/>
      <c r="I18" s="24">
        <v>0.1</v>
      </c>
      <c r="J18" s="24"/>
      <c r="K18" s="24"/>
      <c r="L18" s="24"/>
      <c r="M18" s="24"/>
      <c r="N18" s="24"/>
      <c r="O18" s="24"/>
      <c r="P18" s="24">
        <v>0.33329999999999999</v>
      </c>
      <c r="Q18" s="24"/>
      <c r="R18" s="24"/>
      <c r="S18" s="24"/>
      <c r="T18" s="24"/>
      <c r="U18" s="24"/>
      <c r="V18" s="24"/>
      <c r="W18" s="24"/>
      <c r="X18" s="24">
        <v>0.33329999999999999</v>
      </c>
      <c r="Y18" s="24"/>
      <c r="Z18" s="24"/>
      <c r="AA18" s="24"/>
      <c r="AB18" s="24"/>
      <c r="AC18" s="24"/>
      <c r="AD18" s="24"/>
      <c r="AE18" s="24"/>
      <c r="AF18" s="24">
        <v>0.33329999999999999</v>
      </c>
      <c r="AG18" s="24"/>
      <c r="AH18" s="24">
        <f t="shared" si="0"/>
        <v>0.99990000000000001</v>
      </c>
      <c r="AI18" s="40">
        <f t="shared" si="0"/>
        <v>0</v>
      </c>
      <c r="AJ18" s="37" t="s">
        <v>75</v>
      </c>
      <c r="AK18" s="41" t="s">
        <v>41</v>
      </c>
      <c r="AL18" s="42" t="s">
        <v>44</v>
      </c>
      <c r="AM18" s="42" t="s">
        <v>46</v>
      </c>
      <c r="AN18" s="22" t="s">
        <v>45</v>
      </c>
      <c r="AO18" s="22" t="s">
        <v>43</v>
      </c>
    </row>
    <row r="19" spans="1:41" s="43" customFormat="1" ht="87.75" customHeight="1" x14ac:dyDescent="0.25">
      <c r="A19" s="35" t="s">
        <v>37</v>
      </c>
      <c r="B19" s="36" t="s">
        <v>38</v>
      </c>
      <c r="C19" s="36">
        <v>528</v>
      </c>
      <c r="D19" s="37" t="s">
        <v>76</v>
      </c>
      <c r="E19" s="38" t="s">
        <v>77</v>
      </c>
      <c r="F19" s="44">
        <v>44652</v>
      </c>
      <c r="G19" s="39">
        <v>44925</v>
      </c>
      <c r="H19" s="31"/>
      <c r="I19" s="24">
        <v>0.2</v>
      </c>
      <c r="J19" s="24"/>
      <c r="K19" s="24"/>
      <c r="L19" s="24"/>
      <c r="M19" s="24"/>
      <c r="N19" s="24"/>
      <c r="O19" s="24"/>
      <c r="P19" s="24">
        <v>0.33329999999999999</v>
      </c>
      <c r="Q19" s="24"/>
      <c r="R19" s="24"/>
      <c r="S19" s="24"/>
      <c r="T19" s="24"/>
      <c r="U19" s="24"/>
      <c r="V19" s="24"/>
      <c r="W19" s="24"/>
      <c r="X19" s="24">
        <v>0.33329999999999999</v>
      </c>
      <c r="Y19" s="24"/>
      <c r="Z19" s="24"/>
      <c r="AA19" s="24"/>
      <c r="AB19" s="24"/>
      <c r="AC19" s="24"/>
      <c r="AD19" s="24"/>
      <c r="AE19" s="24"/>
      <c r="AF19" s="24">
        <v>0.33329999999999999</v>
      </c>
      <c r="AG19" s="24"/>
      <c r="AH19" s="24">
        <f t="shared" si="0"/>
        <v>0.99990000000000001</v>
      </c>
      <c r="AI19" s="40">
        <f t="shared" si="0"/>
        <v>0</v>
      </c>
      <c r="AJ19" s="37" t="s">
        <v>78</v>
      </c>
      <c r="AK19" s="41" t="s">
        <v>41</v>
      </c>
      <c r="AL19" s="42" t="s">
        <v>44</v>
      </c>
      <c r="AM19" s="42" t="s">
        <v>46</v>
      </c>
      <c r="AN19" s="22" t="s">
        <v>45</v>
      </c>
      <c r="AO19" s="22" t="s">
        <v>43</v>
      </c>
    </row>
    <row r="20" spans="1:41" s="43" customFormat="1" ht="42.75" customHeight="1" x14ac:dyDescent="0.25">
      <c r="A20" s="35" t="s">
        <v>37</v>
      </c>
      <c r="B20" s="36" t="s">
        <v>38</v>
      </c>
      <c r="C20" s="36">
        <v>528</v>
      </c>
      <c r="D20" s="37" t="s">
        <v>79</v>
      </c>
      <c r="E20" s="38" t="s">
        <v>80</v>
      </c>
      <c r="F20" s="44">
        <v>44564</v>
      </c>
      <c r="G20" s="39">
        <v>44620</v>
      </c>
      <c r="H20" s="31">
        <f>+I20+I21</f>
        <v>1</v>
      </c>
      <c r="I20" s="24">
        <v>0.3</v>
      </c>
      <c r="J20" s="24">
        <v>0.3</v>
      </c>
      <c r="K20" s="24"/>
      <c r="L20" s="24">
        <v>0.7</v>
      </c>
      <c r="M20" s="24"/>
      <c r="N20" s="24"/>
      <c r="O20" s="24"/>
      <c r="P20" s="24"/>
      <c r="Q20" s="24"/>
      <c r="R20" s="24"/>
      <c r="S20" s="24"/>
      <c r="T20" s="24"/>
      <c r="U20" s="24"/>
      <c r="V20" s="24"/>
      <c r="W20" s="24"/>
      <c r="X20" s="24"/>
      <c r="Y20" s="24"/>
      <c r="Z20" s="24"/>
      <c r="AA20" s="24"/>
      <c r="AB20" s="24"/>
      <c r="AC20" s="24"/>
      <c r="AD20" s="24"/>
      <c r="AE20" s="24"/>
      <c r="AF20" s="24"/>
      <c r="AG20" s="24"/>
      <c r="AH20" s="24">
        <f t="shared" si="0"/>
        <v>1</v>
      </c>
      <c r="AI20" s="40">
        <f t="shared" si="0"/>
        <v>0</v>
      </c>
      <c r="AJ20" s="37" t="s">
        <v>81</v>
      </c>
      <c r="AK20" s="41" t="s">
        <v>41</v>
      </c>
      <c r="AL20" s="42" t="s">
        <v>82</v>
      </c>
      <c r="AM20" s="42" t="s">
        <v>83</v>
      </c>
      <c r="AN20" s="22" t="s">
        <v>84</v>
      </c>
      <c r="AO20" s="22" t="s">
        <v>43</v>
      </c>
    </row>
    <row r="21" spans="1:41" s="43" customFormat="1" ht="42.75" x14ac:dyDescent="0.25">
      <c r="A21" s="35" t="s">
        <v>37</v>
      </c>
      <c r="B21" s="36" t="s">
        <v>38</v>
      </c>
      <c r="C21" s="36">
        <v>528</v>
      </c>
      <c r="D21" s="37" t="s">
        <v>79</v>
      </c>
      <c r="E21" s="38" t="s">
        <v>85</v>
      </c>
      <c r="F21" s="44">
        <v>44621</v>
      </c>
      <c r="G21" s="39">
        <v>44651</v>
      </c>
      <c r="H21" s="31"/>
      <c r="I21" s="24">
        <v>0.7</v>
      </c>
      <c r="J21" s="24"/>
      <c r="K21" s="24"/>
      <c r="L21" s="24"/>
      <c r="M21" s="24"/>
      <c r="N21" s="24">
        <v>1</v>
      </c>
      <c r="O21" s="24"/>
      <c r="P21" s="24"/>
      <c r="Q21" s="24"/>
      <c r="R21" s="24"/>
      <c r="S21" s="24"/>
      <c r="T21" s="24"/>
      <c r="U21" s="24"/>
      <c r="V21" s="24"/>
      <c r="W21" s="24"/>
      <c r="X21" s="24"/>
      <c r="Y21" s="24"/>
      <c r="Z21" s="24"/>
      <c r="AA21" s="24"/>
      <c r="AB21" s="24"/>
      <c r="AC21" s="24"/>
      <c r="AD21" s="24"/>
      <c r="AE21" s="24"/>
      <c r="AF21" s="24"/>
      <c r="AG21" s="24"/>
      <c r="AH21" s="24">
        <f t="shared" si="0"/>
        <v>1</v>
      </c>
      <c r="AI21" s="40">
        <f t="shared" si="0"/>
        <v>0</v>
      </c>
      <c r="AJ21" s="37" t="s">
        <v>86</v>
      </c>
      <c r="AK21" s="41" t="s">
        <v>41</v>
      </c>
      <c r="AL21" s="42" t="s">
        <v>82</v>
      </c>
      <c r="AM21" s="42" t="s">
        <v>83</v>
      </c>
      <c r="AN21" s="22" t="s">
        <v>84</v>
      </c>
      <c r="AO21" s="22" t="s">
        <v>43</v>
      </c>
    </row>
    <row r="22" spans="1:41" s="43" customFormat="1" ht="58.5" x14ac:dyDescent="0.25">
      <c r="A22" s="35" t="s">
        <v>37</v>
      </c>
      <c r="B22" s="36" t="s">
        <v>38</v>
      </c>
      <c r="C22" s="36">
        <v>528</v>
      </c>
      <c r="D22" s="37" t="s">
        <v>87</v>
      </c>
      <c r="E22" s="38" t="s">
        <v>88</v>
      </c>
      <c r="F22" s="44">
        <v>44564</v>
      </c>
      <c r="G22" s="39">
        <v>44592</v>
      </c>
      <c r="H22" s="31">
        <f>+I22+I23+I24+I25+I26+I27+I28+I29+I30+I31</f>
        <v>1.1000000000000001</v>
      </c>
      <c r="I22" s="24">
        <v>0.1</v>
      </c>
      <c r="J22" s="24">
        <v>1</v>
      </c>
      <c r="K22" s="24"/>
      <c r="L22" s="24"/>
      <c r="M22" s="24"/>
      <c r="N22" s="24"/>
      <c r="O22" s="24"/>
      <c r="P22" s="24"/>
      <c r="Q22" s="24"/>
      <c r="R22" s="24"/>
      <c r="S22" s="24"/>
      <c r="T22" s="24"/>
      <c r="U22" s="24"/>
      <c r="V22" s="24"/>
      <c r="W22" s="24"/>
      <c r="X22" s="24"/>
      <c r="Y22" s="24"/>
      <c r="Z22" s="24"/>
      <c r="AA22" s="24"/>
      <c r="AB22" s="24"/>
      <c r="AC22" s="24"/>
      <c r="AD22" s="24"/>
      <c r="AE22" s="24"/>
      <c r="AF22" s="24"/>
      <c r="AG22" s="24"/>
      <c r="AH22" s="24">
        <f t="shared" si="0"/>
        <v>1</v>
      </c>
      <c r="AI22" s="40">
        <f t="shared" si="0"/>
        <v>0</v>
      </c>
      <c r="AJ22" s="38" t="s">
        <v>89</v>
      </c>
      <c r="AK22" s="41" t="s">
        <v>41</v>
      </c>
      <c r="AL22" s="42" t="s">
        <v>44</v>
      </c>
      <c r="AM22" s="42" t="s">
        <v>46</v>
      </c>
      <c r="AN22" s="22" t="s">
        <v>45</v>
      </c>
      <c r="AO22" s="22" t="s">
        <v>43</v>
      </c>
    </row>
    <row r="23" spans="1:41" s="43" customFormat="1" ht="58.5" x14ac:dyDescent="0.25">
      <c r="A23" s="35" t="s">
        <v>37</v>
      </c>
      <c r="B23" s="36" t="s">
        <v>38</v>
      </c>
      <c r="C23" s="36">
        <v>528</v>
      </c>
      <c r="D23" s="37" t="s">
        <v>90</v>
      </c>
      <c r="E23" s="38" t="s">
        <v>91</v>
      </c>
      <c r="F23" s="44">
        <v>44652</v>
      </c>
      <c r="G23" s="39">
        <v>44681</v>
      </c>
      <c r="H23" s="31"/>
      <c r="I23" s="24">
        <v>0.1</v>
      </c>
      <c r="J23" s="24"/>
      <c r="K23" s="24"/>
      <c r="L23" s="24"/>
      <c r="M23" s="24"/>
      <c r="N23" s="24"/>
      <c r="O23" s="24"/>
      <c r="P23" s="24">
        <v>1</v>
      </c>
      <c r="Q23" s="24"/>
      <c r="R23" s="24"/>
      <c r="S23" s="24"/>
      <c r="T23" s="24"/>
      <c r="U23" s="24"/>
      <c r="V23" s="24"/>
      <c r="W23" s="24"/>
      <c r="X23" s="24"/>
      <c r="Y23" s="24"/>
      <c r="Z23" s="24"/>
      <c r="AA23" s="24"/>
      <c r="AB23" s="24"/>
      <c r="AC23" s="24"/>
      <c r="AD23" s="24"/>
      <c r="AE23" s="24"/>
      <c r="AF23" s="24"/>
      <c r="AG23" s="24"/>
      <c r="AH23" s="24">
        <f t="shared" ref="AH23:AI38" si="1">+J23+L23+N23+P23+R23+T23+V23+X23+Z23+AB23+AD23+AF23</f>
        <v>1</v>
      </c>
      <c r="AI23" s="40">
        <f t="shared" si="1"/>
        <v>0</v>
      </c>
      <c r="AJ23" s="38" t="s">
        <v>92</v>
      </c>
      <c r="AK23" s="41" t="s">
        <v>41</v>
      </c>
      <c r="AL23" s="42" t="s">
        <v>93</v>
      </c>
      <c r="AM23" s="22" t="s">
        <v>94</v>
      </c>
      <c r="AN23" s="22" t="s">
        <v>95</v>
      </c>
      <c r="AO23" s="22" t="s">
        <v>43</v>
      </c>
    </row>
    <row r="24" spans="1:41" s="43" customFormat="1" ht="58.5" x14ac:dyDescent="0.25">
      <c r="A24" s="35" t="s">
        <v>37</v>
      </c>
      <c r="B24" s="36" t="s">
        <v>38</v>
      </c>
      <c r="C24" s="36">
        <v>528</v>
      </c>
      <c r="D24" s="37" t="s">
        <v>96</v>
      </c>
      <c r="E24" s="38" t="s">
        <v>97</v>
      </c>
      <c r="F24" s="44">
        <v>44564</v>
      </c>
      <c r="G24" s="39">
        <v>44925</v>
      </c>
      <c r="H24" s="31"/>
      <c r="I24" s="24">
        <v>0.05</v>
      </c>
      <c r="J24" s="24">
        <v>0.08</v>
      </c>
      <c r="K24" s="24"/>
      <c r="L24" s="24">
        <v>0.08</v>
      </c>
      <c r="M24" s="24"/>
      <c r="N24" s="24">
        <v>0.08</v>
      </c>
      <c r="O24" s="24"/>
      <c r="P24" s="24">
        <v>0.1</v>
      </c>
      <c r="Q24" s="24"/>
      <c r="R24" s="24">
        <v>0.08</v>
      </c>
      <c r="S24" s="24"/>
      <c r="T24" s="24">
        <v>0.08</v>
      </c>
      <c r="U24" s="24"/>
      <c r="V24" s="24">
        <v>0.08</v>
      </c>
      <c r="W24" s="24"/>
      <c r="X24" s="24">
        <v>0.1</v>
      </c>
      <c r="Y24" s="24"/>
      <c r="Z24" s="24">
        <v>0.08</v>
      </c>
      <c r="AA24" s="24"/>
      <c r="AB24" s="24">
        <v>0.08</v>
      </c>
      <c r="AC24" s="24"/>
      <c r="AD24" s="24">
        <v>0.08</v>
      </c>
      <c r="AE24" s="24"/>
      <c r="AF24" s="24">
        <v>0.08</v>
      </c>
      <c r="AG24" s="24"/>
      <c r="AH24" s="24">
        <f t="shared" si="1"/>
        <v>0.99999999999999978</v>
      </c>
      <c r="AI24" s="40">
        <f t="shared" si="1"/>
        <v>0</v>
      </c>
      <c r="AJ24" s="38" t="s">
        <v>98</v>
      </c>
      <c r="AK24" s="41" t="s">
        <v>41</v>
      </c>
      <c r="AL24" s="42" t="s">
        <v>99</v>
      </c>
      <c r="AM24" s="22" t="s">
        <v>71</v>
      </c>
      <c r="AN24" s="22" t="s">
        <v>100</v>
      </c>
      <c r="AO24" s="22" t="s">
        <v>43</v>
      </c>
    </row>
    <row r="25" spans="1:41" s="43" customFormat="1" ht="58.5" x14ac:dyDescent="0.25">
      <c r="A25" s="35" t="s">
        <v>37</v>
      </c>
      <c r="B25" s="36" t="s">
        <v>38</v>
      </c>
      <c r="C25" s="36">
        <v>528</v>
      </c>
      <c r="D25" s="37" t="s">
        <v>101</v>
      </c>
      <c r="E25" s="38" t="s">
        <v>102</v>
      </c>
      <c r="F25" s="44">
        <v>44682</v>
      </c>
      <c r="G25" s="39">
        <v>44803</v>
      </c>
      <c r="H25" s="31"/>
      <c r="I25" s="24">
        <v>0.2</v>
      </c>
      <c r="J25" s="24"/>
      <c r="K25" s="24"/>
      <c r="L25" s="24"/>
      <c r="M25" s="24"/>
      <c r="N25" s="24"/>
      <c r="O25" s="24"/>
      <c r="P25" s="24"/>
      <c r="Q25" s="24"/>
      <c r="R25" s="24">
        <v>0.2</v>
      </c>
      <c r="S25" s="24"/>
      <c r="T25" s="24">
        <v>0.3</v>
      </c>
      <c r="U25" s="24"/>
      <c r="V25" s="24">
        <v>0.3</v>
      </c>
      <c r="W25" s="24"/>
      <c r="X25" s="24">
        <v>0.2</v>
      </c>
      <c r="Y25" s="24"/>
      <c r="Z25" s="24"/>
      <c r="AA25" s="24"/>
      <c r="AB25" s="24"/>
      <c r="AC25" s="24"/>
      <c r="AD25" s="24"/>
      <c r="AE25" s="24"/>
      <c r="AF25" s="24"/>
      <c r="AG25" s="24"/>
      <c r="AH25" s="24">
        <f t="shared" si="1"/>
        <v>1</v>
      </c>
      <c r="AI25" s="40">
        <f t="shared" si="1"/>
        <v>0</v>
      </c>
      <c r="AJ25" s="37" t="s">
        <v>103</v>
      </c>
      <c r="AK25" s="41" t="s">
        <v>41</v>
      </c>
      <c r="AL25" s="42" t="s">
        <v>39</v>
      </c>
      <c r="AM25" s="22" t="s">
        <v>104</v>
      </c>
      <c r="AN25" s="22" t="s">
        <v>105</v>
      </c>
      <c r="AO25" s="22" t="s">
        <v>43</v>
      </c>
    </row>
    <row r="26" spans="1:41" s="43" customFormat="1" ht="43.5" x14ac:dyDescent="0.25">
      <c r="A26" s="35" t="s">
        <v>37</v>
      </c>
      <c r="B26" s="36" t="s">
        <v>38</v>
      </c>
      <c r="C26" s="36">
        <v>528</v>
      </c>
      <c r="D26" s="37" t="s">
        <v>106</v>
      </c>
      <c r="E26" s="38" t="s">
        <v>107</v>
      </c>
      <c r="F26" s="44">
        <v>44564</v>
      </c>
      <c r="G26" s="39">
        <v>44925</v>
      </c>
      <c r="H26" s="31"/>
      <c r="I26" s="24">
        <v>0.05</v>
      </c>
      <c r="J26" s="24"/>
      <c r="K26" s="24"/>
      <c r="L26" s="24"/>
      <c r="M26" s="24"/>
      <c r="N26" s="24"/>
      <c r="O26" s="24"/>
      <c r="P26" s="24">
        <v>0.33329999999999999</v>
      </c>
      <c r="Q26" s="24"/>
      <c r="R26" s="24"/>
      <c r="S26" s="24"/>
      <c r="T26" s="24"/>
      <c r="U26" s="24"/>
      <c r="V26" s="24"/>
      <c r="W26" s="24"/>
      <c r="X26" s="24"/>
      <c r="Y26" s="24"/>
      <c r="Z26" s="24">
        <v>0.33329999999999999</v>
      </c>
      <c r="AA26" s="24"/>
      <c r="AB26" s="24"/>
      <c r="AC26" s="24"/>
      <c r="AD26" s="24"/>
      <c r="AE26" s="24"/>
      <c r="AF26" s="24">
        <v>0.33329999999999999</v>
      </c>
      <c r="AG26" s="24"/>
      <c r="AH26" s="24">
        <f t="shared" si="1"/>
        <v>0.99990000000000001</v>
      </c>
      <c r="AI26" s="40">
        <f t="shared" si="1"/>
        <v>0</v>
      </c>
      <c r="AJ26" s="37" t="s">
        <v>108</v>
      </c>
      <c r="AK26" s="41" t="s">
        <v>41</v>
      </c>
      <c r="AL26" s="42" t="s">
        <v>44</v>
      </c>
      <c r="AM26" s="42" t="s">
        <v>46</v>
      </c>
      <c r="AN26" s="22" t="s">
        <v>45</v>
      </c>
      <c r="AO26" s="22" t="s">
        <v>43</v>
      </c>
    </row>
    <row r="27" spans="1:41" s="43" customFormat="1" ht="58.5" x14ac:dyDescent="0.25">
      <c r="A27" s="35" t="s">
        <v>37</v>
      </c>
      <c r="B27" s="36" t="s">
        <v>38</v>
      </c>
      <c r="C27" s="36">
        <v>528</v>
      </c>
      <c r="D27" s="37" t="s">
        <v>109</v>
      </c>
      <c r="E27" s="38" t="s">
        <v>110</v>
      </c>
      <c r="F27" s="44">
        <v>44593</v>
      </c>
      <c r="G27" s="39">
        <v>44681</v>
      </c>
      <c r="H27" s="31"/>
      <c r="I27" s="24">
        <v>0.15</v>
      </c>
      <c r="J27" s="24"/>
      <c r="K27" s="24"/>
      <c r="L27" s="24">
        <v>0.2</v>
      </c>
      <c r="M27" s="24"/>
      <c r="N27" s="24">
        <v>0.7</v>
      </c>
      <c r="O27" s="24"/>
      <c r="P27" s="24">
        <v>0.1</v>
      </c>
      <c r="Q27" s="24"/>
      <c r="R27" s="24"/>
      <c r="S27" s="24"/>
      <c r="T27" s="24"/>
      <c r="U27" s="24"/>
      <c r="V27" s="24"/>
      <c r="W27" s="24"/>
      <c r="X27" s="24"/>
      <c r="Y27" s="24"/>
      <c r="Z27" s="24"/>
      <c r="AA27" s="24"/>
      <c r="AB27" s="24"/>
      <c r="AC27" s="24"/>
      <c r="AD27" s="24"/>
      <c r="AE27" s="24"/>
      <c r="AF27" s="24"/>
      <c r="AG27" s="24"/>
      <c r="AH27" s="24">
        <f t="shared" si="1"/>
        <v>0.99999999999999989</v>
      </c>
      <c r="AI27" s="40">
        <f t="shared" si="1"/>
        <v>0</v>
      </c>
      <c r="AJ27" s="37" t="s">
        <v>111</v>
      </c>
      <c r="AK27" s="41" t="s">
        <v>41</v>
      </c>
      <c r="AL27" s="42" t="s">
        <v>93</v>
      </c>
      <c r="AM27" s="42" t="s">
        <v>94</v>
      </c>
      <c r="AN27" s="22" t="s">
        <v>95</v>
      </c>
      <c r="AO27" s="22" t="s">
        <v>43</v>
      </c>
    </row>
    <row r="28" spans="1:41" s="43" customFormat="1" ht="58.5" x14ac:dyDescent="0.25">
      <c r="A28" s="35" t="s">
        <v>37</v>
      </c>
      <c r="B28" s="36" t="s">
        <v>38</v>
      </c>
      <c r="C28" s="36">
        <v>528</v>
      </c>
      <c r="D28" s="37" t="s">
        <v>112</v>
      </c>
      <c r="E28" s="38" t="s">
        <v>113</v>
      </c>
      <c r="F28" s="44">
        <v>44564</v>
      </c>
      <c r="G28" s="39">
        <v>44925</v>
      </c>
      <c r="H28" s="31"/>
      <c r="I28" s="24">
        <v>0.15</v>
      </c>
      <c r="J28" s="24">
        <v>0.08</v>
      </c>
      <c r="K28" s="24"/>
      <c r="L28" s="24">
        <v>0.08</v>
      </c>
      <c r="M28" s="24"/>
      <c r="N28" s="24">
        <v>0.08</v>
      </c>
      <c r="O28" s="24"/>
      <c r="P28" s="24">
        <v>0.1</v>
      </c>
      <c r="Q28" s="24"/>
      <c r="R28" s="24">
        <v>0.08</v>
      </c>
      <c r="S28" s="24"/>
      <c r="T28" s="24">
        <v>0.08</v>
      </c>
      <c r="U28" s="24"/>
      <c r="V28" s="24">
        <v>0.08</v>
      </c>
      <c r="W28" s="24"/>
      <c r="X28" s="24">
        <v>0.1</v>
      </c>
      <c r="Y28" s="24"/>
      <c r="Z28" s="24">
        <v>0.08</v>
      </c>
      <c r="AA28" s="24"/>
      <c r="AB28" s="24">
        <v>0.08</v>
      </c>
      <c r="AC28" s="24"/>
      <c r="AD28" s="24">
        <v>0.08</v>
      </c>
      <c r="AE28" s="24"/>
      <c r="AF28" s="24">
        <v>0.08</v>
      </c>
      <c r="AG28" s="24"/>
      <c r="AH28" s="24">
        <f t="shared" si="1"/>
        <v>0.99999999999999978</v>
      </c>
      <c r="AI28" s="40">
        <f t="shared" si="1"/>
        <v>0</v>
      </c>
      <c r="AJ28" s="37" t="s">
        <v>111</v>
      </c>
      <c r="AK28" s="41" t="s">
        <v>41</v>
      </c>
      <c r="AL28" s="42" t="s">
        <v>93</v>
      </c>
      <c r="AM28" s="42" t="s">
        <v>94</v>
      </c>
      <c r="AN28" s="22" t="s">
        <v>95</v>
      </c>
      <c r="AO28" s="22" t="s">
        <v>43</v>
      </c>
    </row>
    <row r="29" spans="1:41" s="43" customFormat="1" ht="58.5" x14ac:dyDescent="0.25">
      <c r="A29" s="35" t="s">
        <v>37</v>
      </c>
      <c r="B29" s="36" t="s">
        <v>38</v>
      </c>
      <c r="C29" s="36">
        <v>528</v>
      </c>
      <c r="D29" s="37" t="s">
        <v>114</v>
      </c>
      <c r="E29" s="38" t="s">
        <v>115</v>
      </c>
      <c r="F29" s="44">
        <v>44621</v>
      </c>
      <c r="G29" s="39">
        <v>44925</v>
      </c>
      <c r="H29" s="31"/>
      <c r="I29" s="24">
        <v>0.1</v>
      </c>
      <c r="J29" s="24"/>
      <c r="K29" s="24"/>
      <c r="L29" s="24"/>
      <c r="M29" s="24"/>
      <c r="N29" s="24"/>
      <c r="O29" s="24"/>
      <c r="P29" s="24">
        <v>0.5</v>
      </c>
      <c r="Q29" s="24"/>
      <c r="R29" s="24"/>
      <c r="S29" s="24"/>
      <c r="T29" s="24"/>
      <c r="U29" s="24"/>
      <c r="V29" s="24"/>
      <c r="W29" s="24"/>
      <c r="X29" s="24">
        <v>0.5</v>
      </c>
      <c r="Y29" s="24"/>
      <c r="Z29" s="24"/>
      <c r="AA29" s="24"/>
      <c r="AB29" s="24"/>
      <c r="AC29" s="24"/>
      <c r="AD29" s="24"/>
      <c r="AE29" s="24"/>
      <c r="AF29" s="24"/>
      <c r="AG29" s="24"/>
      <c r="AH29" s="24">
        <f t="shared" si="1"/>
        <v>1</v>
      </c>
      <c r="AI29" s="40">
        <f t="shared" si="1"/>
        <v>0</v>
      </c>
      <c r="AJ29" s="37" t="s">
        <v>116</v>
      </c>
      <c r="AK29" s="41" t="s">
        <v>41</v>
      </c>
      <c r="AL29" s="42" t="s">
        <v>44</v>
      </c>
      <c r="AM29" s="42" t="s">
        <v>46</v>
      </c>
      <c r="AN29" s="22" t="s">
        <v>45</v>
      </c>
      <c r="AO29" s="22" t="s">
        <v>43</v>
      </c>
    </row>
    <row r="30" spans="1:41" s="43" customFormat="1" ht="58.5" x14ac:dyDescent="0.25">
      <c r="A30" s="35" t="s">
        <v>37</v>
      </c>
      <c r="B30" s="36" t="s">
        <v>38</v>
      </c>
      <c r="C30" s="36">
        <v>528</v>
      </c>
      <c r="D30" s="37" t="s">
        <v>117</v>
      </c>
      <c r="E30" s="38" t="s">
        <v>118</v>
      </c>
      <c r="F30" s="44">
        <v>44564</v>
      </c>
      <c r="G30" s="39">
        <v>44925</v>
      </c>
      <c r="H30" s="31"/>
      <c r="I30" s="24">
        <v>0.05</v>
      </c>
      <c r="J30" s="24">
        <v>0.08</v>
      </c>
      <c r="K30" s="24"/>
      <c r="L30" s="24">
        <v>0.08</v>
      </c>
      <c r="M30" s="24"/>
      <c r="N30" s="24">
        <v>0.08</v>
      </c>
      <c r="O30" s="24"/>
      <c r="P30" s="24">
        <v>0.1</v>
      </c>
      <c r="Q30" s="24"/>
      <c r="R30" s="24">
        <v>0.08</v>
      </c>
      <c r="S30" s="24"/>
      <c r="T30" s="24">
        <v>0.08</v>
      </c>
      <c r="U30" s="24"/>
      <c r="V30" s="24">
        <v>0.08</v>
      </c>
      <c r="W30" s="24"/>
      <c r="X30" s="24">
        <v>0.1</v>
      </c>
      <c r="Y30" s="24"/>
      <c r="Z30" s="24">
        <v>0.08</v>
      </c>
      <c r="AA30" s="24"/>
      <c r="AB30" s="24">
        <v>0.08</v>
      </c>
      <c r="AC30" s="24"/>
      <c r="AD30" s="24">
        <v>0.08</v>
      </c>
      <c r="AE30" s="24"/>
      <c r="AF30" s="24">
        <v>0.08</v>
      </c>
      <c r="AG30" s="24"/>
      <c r="AH30" s="24">
        <f t="shared" si="1"/>
        <v>0.99999999999999978</v>
      </c>
      <c r="AI30" s="40">
        <f t="shared" si="1"/>
        <v>0</v>
      </c>
      <c r="AJ30" s="37" t="s">
        <v>119</v>
      </c>
      <c r="AK30" s="41" t="s">
        <v>41</v>
      </c>
      <c r="AL30" s="42" t="s">
        <v>70</v>
      </c>
      <c r="AM30" s="42" t="s">
        <v>71</v>
      </c>
      <c r="AN30" s="22" t="s">
        <v>72</v>
      </c>
      <c r="AO30" s="22" t="s">
        <v>43</v>
      </c>
    </row>
    <row r="31" spans="1:41" s="43" customFormat="1" ht="71.25" x14ac:dyDescent="0.25">
      <c r="A31" s="35" t="s">
        <v>37</v>
      </c>
      <c r="B31" s="36" t="s">
        <v>38</v>
      </c>
      <c r="C31" s="36">
        <v>528</v>
      </c>
      <c r="D31" s="37" t="s">
        <v>117</v>
      </c>
      <c r="E31" s="38" t="s">
        <v>120</v>
      </c>
      <c r="F31" s="44">
        <v>44652</v>
      </c>
      <c r="G31" s="39">
        <v>44711</v>
      </c>
      <c r="H31" s="31"/>
      <c r="I31" s="24">
        <v>0.15</v>
      </c>
      <c r="J31" s="24"/>
      <c r="K31" s="24"/>
      <c r="L31" s="24"/>
      <c r="M31" s="24"/>
      <c r="N31" s="24"/>
      <c r="O31" s="24"/>
      <c r="P31" s="24">
        <v>0.3</v>
      </c>
      <c r="Q31" s="24"/>
      <c r="R31" s="24">
        <v>0.7</v>
      </c>
      <c r="S31" s="24"/>
      <c r="T31" s="24"/>
      <c r="U31" s="24"/>
      <c r="V31" s="24"/>
      <c r="W31" s="24"/>
      <c r="X31" s="24"/>
      <c r="Y31" s="24"/>
      <c r="Z31" s="24"/>
      <c r="AA31" s="24"/>
      <c r="AB31" s="24"/>
      <c r="AC31" s="24"/>
      <c r="AD31" s="24"/>
      <c r="AE31" s="24"/>
      <c r="AF31" s="24"/>
      <c r="AG31" s="24"/>
      <c r="AH31" s="24">
        <f t="shared" si="1"/>
        <v>1</v>
      </c>
      <c r="AI31" s="40">
        <f t="shared" si="1"/>
        <v>0</v>
      </c>
      <c r="AJ31" s="37" t="s">
        <v>121</v>
      </c>
      <c r="AK31" s="41" t="s">
        <v>41</v>
      </c>
      <c r="AL31" s="42" t="s">
        <v>44</v>
      </c>
      <c r="AM31" s="42" t="s">
        <v>46</v>
      </c>
      <c r="AN31" s="22" t="s">
        <v>45</v>
      </c>
      <c r="AO31" s="22" t="s">
        <v>43</v>
      </c>
    </row>
    <row r="32" spans="1:41" s="43" customFormat="1" ht="58.5" x14ac:dyDescent="0.25">
      <c r="A32" s="35" t="s">
        <v>37</v>
      </c>
      <c r="B32" s="36" t="s">
        <v>38</v>
      </c>
      <c r="C32" s="36">
        <v>528</v>
      </c>
      <c r="D32" s="37" t="s">
        <v>122</v>
      </c>
      <c r="E32" s="38" t="s">
        <v>123</v>
      </c>
      <c r="F32" s="44">
        <v>44621</v>
      </c>
      <c r="G32" s="39">
        <v>44925</v>
      </c>
      <c r="H32" s="31">
        <f>+I32+I33+I34+I35+I36+I37+I38</f>
        <v>1</v>
      </c>
      <c r="I32" s="24">
        <v>0.1</v>
      </c>
      <c r="J32" s="24"/>
      <c r="K32" s="24"/>
      <c r="L32" s="24"/>
      <c r="M32" s="24"/>
      <c r="N32" s="24"/>
      <c r="O32" s="24"/>
      <c r="P32" s="24">
        <v>0.33329999999999999</v>
      </c>
      <c r="Q32" s="24"/>
      <c r="R32" s="24"/>
      <c r="S32" s="24"/>
      <c r="T32" s="24"/>
      <c r="U32" s="24"/>
      <c r="V32" s="24">
        <v>0.33329999999999999</v>
      </c>
      <c r="W32" s="24"/>
      <c r="X32" s="24"/>
      <c r="Y32" s="24"/>
      <c r="Z32" s="24"/>
      <c r="AA32" s="24"/>
      <c r="AB32" s="24"/>
      <c r="AC32" s="24"/>
      <c r="AD32" s="24">
        <v>0.33329999999999999</v>
      </c>
      <c r="AE32" s="24"/>
      <c r="AF32" s="24"/>
      <c r="AG32" s="24"/>
      <c r="AH32" s="24">
        <f t="shared" si="1"/>
        <v>0.99990000000000001</v>
      </c>
      <c r="AI32" s="40">
        <f t="shared" si="1"/>
        <v>0</v>
      </c>
      <c r="AJ32" s="37" t="s">
        <v>124</v>
      </c>
      <c r="AK32" s="41" t="s">
        <v>41</v>
      </c>
      <c r="AL32" s="42" t="s">
        <v>39</v>
      </c>
      <c r="AM32" s="42" t="s">
        <v>104</v>
      </c>
      <c r="AN32" s="22" t="s">
        <v>105</v>
      </c>
      <c r="AO32" s="22" t="s">
        <v>43</v>
      </c>
    </row>
    <row r="33" spans="1:41" s="43" customFormat="1" ht="58.5" x14ac:dyDescent="0.25">
      <c r="A33" s="35" t="s">
        <v>37</v>
      </c>
      <c r="B33" s="36" t="s">
        <v>38</v>
      </c>
      <c r="C33" s="36">
        <v>528</v>
      </c>
      <c r="D33" s="37" t="s">
        <v>125</v>
      </c>
      <c r="E33" s="38" t="s">
        <v>126</v>
      </c>
      <c r="F33" s="44">
        <v>44621</v>
      </c>
      <c r="G33" s="39">
        <v>44925</v>
      </c>
      <c r="H33" s="31"/>
      <c r="I33" s="24">
        <v>0.1</v>
      </c>
      <c r="J33" s="24"/>
      <c r="K33" s="24"/>
      <c r="L33" s="24"/>
      <c r="M33" s="24"/>
      <c r="N33" s="24"/>
      <c r="O33" s="24"/>
      <c r="P33" s="24">
        <v>0.33329999999999999</v>
      </c>
      <c r="Q33" s="24"/>
      <c r="R33" s="24"/>
      <c r="S33" s="24"/>
      <c r="T33" s="24"/>
      <c r="U33" s="24"/>
      <c r="V33" s="24"/>
      <c r="W33" s="24"/>
      <c r="X33" s="24">
        <v>0.33329999999999999</v>
      </c>
      <c r="Y33" s="24"/>
      <c r="Z33" s="24"/>
      <c r="AA33" s="24"/>
      <c r="AB33" s="24"/>
      <c r="AC33" s="24"/>
      <c r="AD33" s="24"/>
      <c r="AE33" s="24"/>
      <c r="AF33" s="24">
        <v>0.33329999999999999</v>
      </c>
      <c r="AG33" s="24"/>
      <c r="AH33" s="24">
        <f t="shared" si="1"/>
        <v>0.99990000000000001</v>
      </c>
      <c r="AI33" s="40">
        <f t="shared" si="1"/>
        <v>0</v>
      </c>
      <c r="AJ33" s="37" t="s">
        <v>127</v>
      </c>
      <c r="AK33" s="41" t="s">
        <v>41</v>
      </c>
      <c r="AL33" s="42" t="s">
        <v>39</v>
      </c>
      <c r="AM33" s="42" t="s">
        <v>104</v>
      </c>
      <c r="AN33" s="22" t="s">
        <v>105</v>
      </c>
      <c r="AO33" s="22" t="s">
        <v>43</v>
      </c>
    </row>
    <row r="34" spans="1:41" s="43" customFormat="1" ht="58.5" x14ac:dyDescent="0.25">
      <c r="A34" s="35" t="s">
        <v>37</v>
      </c>
      <c r="B34" s="36" t="s">
        <v>38</v>
      </c>
      <c r="C34" s="36">
        <v>528</v>
      </c>
      <c r="D34" s="37" t="s">
        <v>125</v>
      </c>
      <c r="E34" s="38" t="s">
        <v>181</v>
      </c>
      <c r="F34" s="44">
        <v>44652</v>
      </c>
      <c r="G34" s="39">
        <v>44681</v>
      </c>
      <c r="H34" s="31"/>
      <c r="I34" s="24">
        <v>0.2</v>
      </c>
      <c r="J34" s="24"/>
      <c r="K34" s="24"/>
      <c r="L34" s="24"/>
      <c r="M34" s="24"/>
      <c r="N34" s="24"/>
      <c r="O34" s="24"/>
      <c r="P34" s="24">
        <v>1</v>
      </c>
      <c r="Q34" s="24"/>
      <c r="R34" s="24"/>
      <c r="S34" s="24"/>
      <c r="T34" s="24"/>
      <c r="U34" s="24"/>
      <c r="V34" s="24"/>
      <c r="W34" s="24"/>
      <c r="X34" s="24"/>
      <c r="Y34" s="24"/>
      <c r="Z34" s="24"/>
      <c r="AA34" s="24"/>
      <c r="AB34" s="24"/>
      <c r="AC34" s="24"/>
      <c r="AD34" s="24"/>
      <c r="AE34" s="24"/>
      <c r="AF34" s="24"/>
      <c r="AG34" s="24"/>
      <c r="AH34" s="24">
        <f t="shared" si="1"/>
        <v>1</v>
      </c>
      <c r="AI34" s="40">
        <f t="shared" si="1"/>
        <v>0</v>
      </c>
      <c r="AJ34" s="37" t="s">
        <v>182</v>
      </c>
      <c r="AK34" s="41" t="s">
        <v>41</v>
      </c>
      <c r="AL34" s="42" t="s">
        <v>39</v>
      </c>
      <c r="AM34" s="42" t="s">
        <v>104</v>
      </c>
      <c r="AN34" s="22" t="s">
        <v>105</v>
      </c>
      <c r="AO34" s="22" t="s">
        <v>43</v>
      </c>
    </row>
    <row r="35" spans="1:41" s="43" customFormat="1" ht="86.25" customHeight="1" x14ac:dyDescent="0.25">
      <c r="A35" s="35" t="s">
        <v>37</v>
      </c>
      <c r="B35" s="36" t="s">
        <v>38</v>
      </c>
      <c r="C35" s="36">
        <v>528</v>
      </c>
      <c r="D35" s="37" t="s">
        <v>128</v>
      </c>
      <c r="E35" s="38" t="s">
        <v>129</v>
      </c>
      <c r="F35" s="44">
        <v>44564</v>
      </c>
      <c r="G35" s="39">
        <v>44925</v>
      </c>
      <c r="H35" s="31"/>
      <c r="I35" s="24">
        <v>0.1</v>
      </c>
      <c r="J35" s="24"/>
      <c r="K35" s="24"/>
      <c r="L35" s="24">
        <v>0.25</v>
      </c>
      <c r="M35" s="24"/>
      <c r="N35" s="24"/>
      <c r="O35" s="24"/>
      <c r="P35" s="24"/>
      <c r="Q35" s="24"/>
      <c r="R35" s="24">
        <v>0.25</v>
      </c>
      <c r="S35" s="24"/>
      <c r="T35" s="24"/>
      <c r="U35" s="24"/>
      <c r="V35" s="24"/>
      <c r="W35" s="24"/>
      <c r="X35" s="24">
        <v>0.25</v>
      </c>
      <c r="Y35" s="24"/>
      <c r="Z35" s="24"/>
      <c r="AA35" s="24"/>
      <c r="AB35" s="24"/>
      <c r="AC35" s="24"/>
      <c r="AD35" s="24">
        <v>0.25</v>
      </c>
      <c r="AE35" s="24"/>
      <c r="AF35" s="24"/>
      <c r="AG35" s="24"/>
      <c r="AH35" s="24">
        <f t="shared" si="1"/>
        <v>1</v>
      </c>
      <c r="AI35" s="40">
        <f t="shared" si="1"/>
        <v>0</v>
      </c>
      <c r="AJ35" s="37" t="s">
        <v>116</v>
      </c>
      <c r="AK35" s="41" t="s">
        <v>41</v>
      </c>
      <c r="AL35" s="42" t="s">
        <v>39</v>
      </c>
      <c r="AM35" s="42" t="s">
        <v>104</v>
      </c>
      <c r="AN35" s="22" t="s">
        <v>105</v>
      </c>
      <c r="AO35" s="22" t="s">
        <v>43</v>
      </c>
    </row>
    <row r="36" spans="1:41" s="43" customFormat="1" ht="44.25" x14ac:dyDescent="0.25">
      <c r="A36" s="35" t="s">
        <v>37</v>
      </c>
      <c r="B36" s="36" t="s">
        <v>38</v>
      </c>
      <c r="C36" s="36">
        <v>528</v>
      </c>
      <c r="D36" s="37" t="s">
        <v>130</v>
      </c>
      <c r="E36" s="38" t="s">
        <v>131</v>
      </c>
      <c r="F36" s="44">
        <v>44621</v>
      </c>
      <c r="G36" s="39">
        <v>44925</v>
      </c>
      <c r="H36" s="31"/>
      <c r="I36" s="24">
        <v>0.2</v>
      </c>
      <c r="J36" s="24"/>
      <c r="K36" s="24"/>
      <c r="L36" s="24"/>
      <c r="M36" s="24"/>
      <c r="N36" s="24">
        <v>0.25</v>
      </c>
      <c r="O36" s="24"/>
      <c r="P36" s="24"/>
      <c r="Q36" s="24"/>
      <c r="R36" s="24"/>
      <c r="S36" s="24"/>
      <c r="T36" s="24">
        <v>0.25</v>
      </c>
      <c r="U36" s="24"/>
      <c r="V36" s="24"/>
      <c r="W36" s="24"/>
      <c r="X36" s="24"/>
      <c r="Y36" s="24"/>
      <c r="Z36" s="24">
        <v>0.25</v>
      </c>
      <c r="AA36" s="24"/>
      <c r="AB36" s="24"/>
      <c r="AC36" s="24"/>
      <c r="AD36" s="24"/>
      <c r="AE36" s="24"/>
      <c r="AF36" s="24">
        <v>0.25</v>
      </c>
      <c r="AG36" s="24"/>
      <c r="AH36" s="24">
        <f t="shared" si="1"/>
        <v>1</v>
      </c>
      <c r="AI36" s="40">
        <f t="shared" si="1"/>
        <v>0</v>
      </c>
      <c r="AJ36" s="37" t="s">
        <v>132</v>
      </c>
      <c r="AK36" s="41" t="s">
        <v>41</v>
      </c>
      <c r="AL36" s="42" t="s">
        <v>39</v>
      </c>
      <c r="AM36" s="42" t="s">
        <v>104</v>
      </c>
      <c r="AN36" s="22" t="s">
        <v>105</v>
      </c>
      <c r="AO36" s="22" t="s">
        <v>43</v>
      </c>
    </row>
    <row r="37" spans="1:41" s="43" customFormat="1" ht="85.5" x14ac:dyDescent="0.25">
      <c r="A37" s="35" t="s">
        <v>37</v>
      </c>
      <c r="B37" s="36" t="s">
        <v>38</v>
      </c>
      <c r="C37" s="36">
        <v>528</v>
      </c>
      <c r="D37" s="37" t="s">
        <v>130</v>
      </c>
      <c r="E37" s="38" t="s">
        <v>133</v>
      </c>
      <c r="F37" s="44">
        <v>44564</v>
      </c>
      <c r="G37" s="39">
        <v>44925</v>
      </c>
      <c r="H37" s="31"/>
      <c r="I37" s="24">
        <v>0.1</v>
      </c>
      <c r="J37" s="24"/>
      <c r="K37" s="24"/>
      <c r="L37" s="24"/>
      <c r="M37" s="24"/>
      <c r="N37" s="24"/>
      <c r="O37" s="24"/>
      <c r="P37" s="24">
        <v>0.33329999999999999</v>
      </c>
      <c r="Q37" s="24"/>
      <c r="R37" s="24"/>
      <c r="S37" s="24"/>
      <c r="T37" s="24"/>
      <c r="U37" s="24"/>
      <c r="V37" s="24">
        <v>0.33329999999999999</v>
      </c>
      <c r="W37" s="24"/>
      <c r="X37" s="24"/>
      <c r="Y37" s="24"/>
      <c r="Z37" s="24"/>
      <c r="AA37" s="24"/>
      <c r="AB37" s="24">
        <v>0.33329999999999999</v>
      </c>
      <c r="AC37" s="24"/>
      <c r="AD37" s="24"/>
      <c r="AE37" s="24"/>
      <c r="AF37" s="24"/>
      <c r="AG37" s="24"/>
      <c r="AH37" s="24">
        <f t="shared" si="1"/>
        <v>0.99990000000000001</v>
      </c>
      <c r="AI37" s="40">
        <f t="shared" si="1"/>
        <v>0</v>
      </c>
      <c r="AJ37" s="37" t="s">
        <v>116</v>
      </c>
      <c r="AK37" s="41" t="s">
        <v>41</v>
      </c>
      <c r="AL37" s="42" t="s">
        <v>39</v>
      </c>
      <c r="AM37" s="42" t="s">
        <v>104</v>
      </c>
      <c r="AN37" s="22" t="s">
        <v>105</v>
      </c>
      <c r="AO37" s="22" t="s">
        <v>43</v>
      </c>
    </row>
    <row r="38" spans="1:41" s="43" customFormat="1" ht="57" x14ac:dyDescent="0.25">
      <c r="A38" s="35" t="s">
        <v>37</v>
      </c>
      <c r="B38" s="36" t="s">
        <v>38</v>
      </c>
      <c r="C38" s="36">
        <v>528</v>
      </c>
      <c r="D38" s="37" t="s">
        <v>134</v>
      </c>
      <c r="E38" s="38" t="s">
        <v>135</v>
      </c>
      <c r="F38" s="44">
        <v>44621</v>
      </c>
      <c r="G38" s="39">
        <v>44925</v>
      </c>
      <c r="H38" s="31"/>
      <c r="I38" s="24">
        <v>0.2</v>
      </c>
      <c r="J38" s="24"/>
      <c r="K38" s="24"/>
      <c r="L38" s="24"/>
      <c r="M38" s="24"/>
      <c r="N38" s="24">
        <v>0.25</v>
      </c>
      <c r="O38" s="24"/>
      <c r="P38" s="24"/>
      <c r="Q38" s="24"/>
      <c r="R38" s="24"/>
      <c r="S38" s="24"/>
      <c r="T38" s="24">
        <v>0.25</v>
      </c>
      <c r="U38" s="24"/>
      <c r="V38" s="24"/>
      <c r="W38" s="24"/>
      <c r="X38" s="24"/>
      <c r="Y38" s="24"/>
      <c r="Z38" s="24">
        <v>0.25</v>
      </c>
      <c r="AA38" s="24"/>
      <c r="AB38" s="24"/>
      <c r="AC38" s="24"/>
      <c r="AD38" s="24"/>
      <c r="AE38" s="24"/>
      <c r="AF38" s="24">
        <v>0.25</v>
      </c>
      <c r="AG38" s="24"/>
      <c r="AH38" s="24">
        <f t="shared" si="1"/>
        <v>1</v>
      </c>
      <c r="AI38" s="40">
        <f t="shared" si="1"/>
        <v>0</v>
      </c>
      <c r="AJ38" s="37" t="s">
        <v>136</v>
      </c>
      <c r="AK38" s="41" t="s">
        <v>41</v>
      </c>
      <c r="AL38" s="42" t="s">
        <v>39</v>
      </c>
      <c r="AM38" s="42" t="s">
        <v>104</v>
      </c>
      <c r="AN38" s="22" t="s">
        <v>105</v>
      </c>
      <c r="AO38" s="22" t="s">
        <v>43</v>
      </c>
    </row>
    <row r="39" spans="1:41" s="43" customFormat="1" ht="58.5" x14ac:dyDescent="0.25">
      <c r="A39" s="35" t="s">
        <v>37</v>
      </c>
      <c r="B39" s="36" t="s">
        <v>38</v>
      </c>
      <c r="C39" s="36">
        <v>528</v>
      </c>
      <c r="D39" s="37" t="s">
        <v>137</v>
      </c>
      <c r="E39" s="38" t="s">
        <v>138</v>
      </c>
      <c r="F39" s="44">
        <v>44652</v>
      </c>
      <c r="G39" s="39">
        <v>44681</v>
      </c>
      <c r="H39" s="31">
        <f>+I39+I40+I41+I42+I43+I44+I45+I46+I47+I48+I49</f>
        <v>1.0000000000000002</v>
      </c>
      <c r="I39" s="24">
        <v>0.1</v>
      </c>
      <c r="J39" s="24"/>
      <c r="K39" s="24"/>
      <c r="L39" s="24"/>
      <c r="M39" s="24"/>
      <c r="N39" s="24"/>
      <c r="O39" s="24"/>
      <c r="P39" s="24">
        <v>1</v>
      </c>
      <c r="Q39" s="24"/>
      <c r="R39" s="24"/>
      <c r="S39" s="24"/>
      <c r="T39" s="24"/>
      <c r="U39" s="24"/>
      <c r="V39" s="24"/>
      <c r="W39" s="24"/>
      <c r="X39" s="24"/>
      <c r="Y39" s="24"/>
      <c r="Z39" s="24"/>
      <c r="AA39" s="24"/>
      <c r="AB39" s="24"/>
      <c r="AC39" s="24"/>
      <c r="AD39" s="24"/>
      <c r="AE39" s="24"/>
      <c r="AF39" s="24"/>
      <c r="AG39" s="24"/>
      <c r="AH39" s="24">
        <f t="shared" ref="AH39:AI54" si="2">+J39+L39+N39+P39+R39+T39+V39+X39+Z39+AB39+AD39+AF39</f>
        <v>1</v>
      </c>
      <c r="AI39" s="40">
        <f t="shared" si="2"/>
        <v>0</v>
      </c>
      <c r="AJ39" s="37" t="s">
        <v>139</v>
      </c>
      <c r="AK39" s="41" t="s">
        <v>41</v>
      </c>
      <c r="AL39" s="42" t="s">
        <v>39</v>
      </c>
      <c r="AM39" s="42" t="s">
        <v>40</v>
      </c>
      <c r="AN39" s="22" t="s">
        <v>105</v>
      </c>
      <c r="AO39" s="22" t="s">
        <v>43</v>
      </c>
    </row>
    <row r="40" spans="1:41" s="43" customFormat="1" ht="58.5" x14ac:dyDescent="0.25">
      <c r="A40" s="35" t="s">
        <v>37</v>
      </c>
      <c r="B40" s="36" t="s">
        <v>38</v>
      </c>
      <c r="C40" s="36">
        <v>528</v>
      </c>
      <c r="D40" s="37" t="s">
        <v>137</v>
      </c>
      <c r="E40" s="38" t="s">
        <v>140</v>
      </c>
      <c r="F40" s="44">
        <v>44564</v>
      </c>
      <c r="G40" s="39">
        <v>44925</v>
      </c>
      <c r="H40" s="31"/>
      <c r="I40" s="24">
        <v>0.1</v>
      </c>
      <c r="J40" s="24"/>
      <c r="K40" s="24"/>
      <c r="L40" s="24">
        <v>0.25</v>
      </c>
      <c r="M40" s="24"/>
      <c r="N40" s="24"/>
      <c r="O40" s="24"/>
      <c r="P40" s="24"/>
      <c r="Q40" s="24"/>
      <c r="R40" s="24">
        <v>0.25</v>
      </c>
      <c r="S40" s="24"/>
      <c r="T40" s="24"/>
      <c r="U40" s="24"/>
      <c r="V40" s="24"/>
      <c r="W40" s="24"/>
      <c r="X40" s="24">
        <v>0.25</v>
      </c>
      <c r="Y40" s="24"/>
      <c r="Z40" s="24"/>
      <c r="AA40" s="24"/>
      <c r="AB40" s="24"/>
      <c r="AC40" s="24"/>
      <c r="AD40" s="24">
        <v>0.25</v>
      </c>
      <c r="AE40" s="24"/>
      <c r="AF40" s="24"/>
      <c r="AG40" s="24"/>
      <c r="AH40" s="24">
        <f t="shared" si="2"/>
        <v>1</v>
      </c>
      <c r="AI40" s="40">
        <f t="shared" si="2"/>
        <v>0</v>
      </c>
      <c r="AJ40" s="37" t="s">
        <v>116</v>
      </c>
      <c r="AK40" s="41" t="s">
        <v>41</v>
      </c>
      <c r="AL40" s="42" t="s">
        <v>44</v>
      </c>
      <c r="AM40" s="42" t="s">
        <v>46</v>
      </c>
      <c r="AN40" s="22" t="s">
        <v>45</v>
      </c>
      <c r="AO40" s="22" t="s">
        <v>43</v>
      </c>
    </row>
    <row r="41" spans="1:41" s="43" customFormat="1" ht="191.25" customHeight="1" x14ac:dyDescent="0.25">
      <c r="A41" s="35" t="s">
        <v>37</v>
      </c>
      <c r="B41" s="36" t="s">
        <v>38</v>
      </c>
      <c r="C41" s="36">
        <v>528</v>
      </c>
      <c r="D41" s="37" t="s">
        <v>137</v>
      </c>
      <c r="E41" s="38" t="s">
        <v>141</v>
      </c>
      <c r="F41" s="44">
        <v>44652</v>
      </c>
      <c r="G41" s="39">
        <v>44925</v>
      </c>
      <c r="H41" s="31"/>
      <c r="I41" s="24">
        <v>0.3</v>
      </c>
      <c r="J41" s="24"/>
      <c r="K41" s="24"/>
      <c r="L41" s="24"/>
      <c r="M41" s="24"/>
      <c r="N41" s="24"/>
      <c r="O41" s="24"/>
      <c r="P41" s="24">
        <v>0.33329999999999999</v>
      </c>
      <c r="Q41" s="24"/>
      <c r="R41" s="24"/>
      <c r="S41" s="24"/>
      <c r="T41" s="24"/>
      <c r="U41" s="24"/>
      <c r="V41" s="24"/>
      <c r="W41" s="24"/>
      <c r="X41" s="24">
        <v>0.33329999999999999</v>
      </c>
      <c r="Y41" s="24"/>
      <c r="Z41" s="24"/>
      <c r="AA41" s="24"/>
      <c r="AB41" s="24"/>
      <c r="AC41" s="24"/>
      <c r="AD41" s="24"/>
      <c r="AE41" s="24"/>
      <c r="AF41" s="24">
        <v>0.33329999999999999</v>
      </c>
      <c r="AG41" s="24"/>
      <c r="AH41" s="24">
        <f t="shared" si="2"/>
        <v>0.99990000000000001</v>
      </c>
      <c r="AI41" s="40">
        <f t="shared" si="2"/>
        <v>0</v>
      </c>
      <c r="AJ41" s="37" t="s">
        <v>142</v>
      </c>
      <c r="AK41" s="41" t="s">
        <v>41</v>
      </c>
      <c r="AL41" s="42" t="s">
        <v>44</v>
      </c>
      <c r="AM41" s="42" t="s">
        <v>143</v>
      </c>
      <c r="AN41" s="22" t="s">
        <v>45</v>
      </c>
      <c r="AO41" s="22" t="s">
        <v>43</v>
      </c>
    </row>
    <row r="42" spans="1:41" s="43" customFormat="1" ht="58.5" x14ac:dyDescent="0.25">
      <c r="A42" s="35" t="s">
        <v>37</v>
      </c>
      <c r="B42" s="36" t="s">
        <v>38</v>
      </c>
      <c r="C42" s="36">
        <v>528</v>
      </c>
      <c r="D42" s="37" t="s">
        <v>144</v>
      </c>
      <c r="E42" s="38" t="s">
        <v>145</v>
      </c>
      <c r="F42" s="44">
        <v>44682</v>
      </c>
      <c r="G42" s="39">
        <v>44834</v>
      </c>
      <c r="H42" s="31"/>
      <c r="I42" s="24">
        <v>0.05</v>
      </c>
      <c r="J42" s="24"/>
      <c r="K42" s="24"/>
      <c r="L42" s="24"/>
      <c r="M42" s="24"/>
      <c r="N42" s="24"/>
      <c r="O42" s="24"/>
      <c r="P42" s="24"/>
      <c r="Q42" s="24"/>
      <c r="R42" s="24">
        <v>0.5</v>
      </c>
      <c r="S42" s="24"/>
      <c r="T42" s="24"/>
      <c r="U42" s="24"/>
      <c r="V42" s="24"/>
      <c r="W42" s="24"/>
      <c r="X42" s="24"/>
      <c r="Y42" s="24"/>
      <c r="Z42" s="24">
        <v>0.5</v>
      </c>
      <c r="AA42" s="24"/>
      <c r="AB42" s="24"/>
      <c r="AC42" s="24"/>
      <c r="AD42" s="24"/>
      <c r="AE42" s="24"/>
      <c r="AF42" s="24"/>
      <c r="AG42" s="24"/>
      <c r="AH42" s="24">
        <f t="shared" si="2"/>
        <v>1</v>
      </c>
      <c r="AI42" s="40">
        <f t="shared" si="2"/>
        <v>0</v>
      </c>
      <c r="AJ42" s="37" t="s">
        <v>146</v>
      </c>
      <c r="AK42" s="41" t="s">
        <v>41</v>
      </c>
      <c r="AL42" s="42" t="s">
        <v>70</v>
      </c>
      <c r="AM42" s="42" t="s">
        <v>71</v>
      </c>
      <c r="AN42" s="22" t="s">
        <v>72</v>
      </c>
      <c r="AO42" s="22" t="s">
        <v>43</v>
      </c>
    </row>
    <row r="43" spans="1:41" s="43" customFormat="1" ht="72.75" x14ac:dyDescent="0.25">
      <c r="A43" s="35" t="s">
        <v>37</v>
      </c>
      <c r="B43" s="36" t="s">
        <v>38</v>
      </c>
      <c r="C43" s="36">
        <v>528</v>
      </c>
      <c r="D43" s="37" t="s">
        <v>147</v>
      </c>
      <c r="E43" s="38" t="s">
        <v>148</v>
      </c>
      <c r="F43" s="45">
        <v>44835</v>
      </c>
      <c r="G43" s="45">
        <v>44895</v>
      </c>
      <c r="H43" s="31"/>
      <c r="I43" s="24">
        <v>0.05</v>
      </c>
      <c r="J43" s="24"/>
      <c r="K43" s="24"/>
      <c r="L43" s="24"/>
      <c r="M43" s="24"/>
      <c r="N43" s="24"/>
      <c r="O43" s="24"/>
      <c r="P43" s="24"/>
      <c r="Q43" s="24"/>
      <c r="R43" s="24"/>
      <c r="S43" s="24"/>
      <c r="T43" s="24"/>
      <c r="U43" s="24"/>
      <c r="V43" s="24"/>
      <c r="W43" s="24"/>
      <c r="X43" s="24"/>
      <c r="Y43" s="24"/>
      <c r="Z43" s="24"/>
      <c r="AA43" s="24"/>
      <c r="AB43" s="24">
        <v>0.3</v>
      </c>
      <c r="AC43" s="24"/>
      <c r="AD43" s="24">
        <v>0.7</v>
      </c>
      <c r="AE43" s="24"/>
      <c r="AF43" s="24"/>
      <c r="AG43" s="24"/>
      <c r="AH43" s="24">
        <f t="shared" si="2"/>
        <v>1</v>
      </c>
      <c r="AI43" s="40">
        <f t="shared" si="2"/>
        <v>0</v>
      </c>
      <c r="AJ43" s="37" t="s">
        <v>149</v>
      </c>
      <c r="AK43" s="41" t="s">
        <v>41</v>
      </c>
      <c r="AL43" s="42" t="s">
        <v>39</v>
      </c>
      <c r="AM43" s="42" t="s">
        <v>40</v>
      </c>
      <c r="AN43" s="22" t="s">
        <v>105</v>
      </c>
      <c r="AO43" s="22" t="s">
        <v>43</v>
      </c>
    </row>
    <row r="44" spans="1:41" s="43" customFormat="1" ht="72.75" x14ac:dyDescent="0.25">
      <c r="A44" s="35" t="s">
        <v>37</v>
      </c>
      <c r="B44" s="36" t="s">
        <v>38</v>
      </c>
      <c r="C44" s="36">
        <v>528</v>
      </c>
      <c r="D44" s="37" t="s">
        <v>147</v>
      </c>
      <c r="E44" s="38" t="s">
        <v>150</v>
      </c>
      <c r="F44" s="45">
        <v>44835</v>
      </c>
      <c r="G44" s="45">
        <v>44895</v>
      </c>
      <c r="H44" s="31"/>
      <c r="I44" s="24">
        <v>0.05</v>
      </c>
      <c r="J44" s="24"/>
      <c r="K44" s="24"/>
      <c r="L44" s="24"/>
      <c r="M44" s="24"/>
      <c r="N44" s="24"/>
      <c r="O44" s="24"/>
      <c r="P44" s="24"/>
      <c r="Q44" s="24"/>
      <c r="R44" s="24"/>
      <c r="S44" s="24"/>
      <c r="T44" s="24"/>
      <c r="U44" s="24"/>
      <c r="V44" s="24"/>
      <c r="W44" s="24"/>
      <c r="X44" s="24"/>
      <c r="Y44" s="24"/>
      <c r="Z44" s="24"/>
      <c r="AA44" s="24"/>
      <c r="AB44" s="24">
        <v>0.3</v>
      </c>
      <c r="AC44" s="24"/>
      <c r="AD44" s="24">
        <v>0.7</v>
      </c>
      <c r="AE44" s="24"/>
      <c r="AF44" s="24"/>
      <c r="AG44" s="24"/>
      <c r="AH44" s="24">
        <f t="shared" si="2"/>
        <v>1</v>
      </c>
      <c r="AI44" s="40">
        <f t="shared" si="2"/>
        <v>0</v>
      </c>
      <c r="AJ44" s="37" t="s">
        <v>151</v>
      </c>
      <c r="AK44" s="41" t="s">
        <v>41</v>
      </c>
      <c r="AL44" s="42" t="s">
        <v>39</v>
      </c>
      <c r="AM44" s="42" t="s">
        <v>40</v>
      </c>
      <c r="AN44" s="22" t="s">
        <v>105</v>
      </c>
      <c r="AO44" s="22" t="s">
        <v>43</v>
      </c>
    </row>
    <row r="45" spans="1:41" s="43" customFormat="1" ht="58.5" x14ac:dyDescent="0.25">
      <c r="A45" s="35" t="s">
        <v>37</v>
      </c>
      <c r="B45" s="36" t="s">
        <v>38</v>
      </c>
      <c r="C45" s="36">
        <v>528</v>
      </c>
      <c r="D45" s="37" t="s">
        <v>152</v>
      </c>
      <c r="E45" s="38" t="s">
        <v>153</v>
      </c>
      <c r="F45" s="44">
        <v>44621</v>
      </c>
      <c r="G45" s="39">
        <v>44925</v>
      </c>
      <c r="H45" s="31"/>
      <c r="I45" s="24">
        <v>0.05</v>
      </c>
      <c r="J45" s="24"/>
      <c r="K45" s="24"/>
      <c r="L45" s="24"/>
      <c r="M45" s="24"/>
      <c r="N45" s="24"/>
      <c r="O45" s="24"/>
      <c r="P45" s="24">
        <v>0.33329999999999999</v>
      </c>
      <c r="Q45" s="24"/>
      <c r="R45" s="24"/>
      <c r="S45" s="24"/>
      <c r="T45" s="24"/>
      <c r="U45" s="24"/>
      <c r="V45" s="24"/>
      <c r="W45" s="24"/>
      <c r="X45" s="24">
        <v>0.33329999999999999</v>
      </c>
      <c r="Y45" s="24"/>
      <c r="Z45" s="24"/>
      <c r="AA45" s="24"/>
      <c r="AB45" s="24"/>
      <c r="AC45" s="24"/>
      <c r="AD45" s="24"/>
      <c r="AE45" s="24"/>
      <c r="AF45" s="24">
        <v>0.33329999999999999</v>
      </c>
      <c r="AG45" s="24"/>
      <c r="AH45" s="24">
        <f t="shared" si="2"/>
        <v>0.99990000000000001</v>
      </c>
      <c r="AI45" s="40">
        <f t="shared" si="2"/>
        <v>0</v>
      </c>
      <c r="AJ45" s="37" t="s">
        <v>154</v>
      </c>
      <c r="AK45" s="41" t="s">
        <v>41</v>
      </c>
      <c r="AL45" s="42" t="s">
        <v>44</v>
      </c>
      <c r="AM45" s="42" t="s">
        <v>46</v>
      </c>
      <c r="AN45" s="22" t="s">
        <v>45</v>
      </c>
      <c r="AO45" s="22" t="s">
        <v>43</v>
      </c>
    </row>
    <row r="46" spans="1:41" s="43" customFormat="1" ht="71.25" x14ac:dyDescent="0.25">
      <c r="A46" s="35" t="s">
        <v>37</v>
      </c>
      <c r="B46" s="36" t="s">
        <v>38</v>
      </c>
      <c r="C46" s="36">
        <v>528</v>
      </c>
      <c r="D46" s="37" t="s">
        <v>155</v>
      </c>
      <c r="E46" s="38" t="s">
        <v>156</v>
      </c>
      <c r="F46" s="44">
        <v>44593</v>
      </c>
      <c r="G46" s="39">
        <v>44742</v>
      </c>
      <c r="H46" s="31"/>
      <c r="I46" s="24">
        <v>0.1</v>
      </c>
      <c r="J46" s="24"/>
      <c r="K46" s="24"/>
      <c r="L46" s="24">
        <v>0.2</v>
      </c>
      <c r="M46" s="24"/>
      <c r="N46" s="24">
        <v>0.2</v>
      </c>
      <c r="O46" s="24"/>
      <c r="P46" s="24">
        <v>0.2</v>
      </c>
      <c r="Q46" s="24"/>
      <c r="R46" s="24">
        <v>0.2</v>
      </c>
      <c r="S46" s="24"/>
      <c r="T46" s="24">
        <v>0.2</v>
      </c>
      <c r="U46" s="24"/>
      <c r="V46" s="24"/>
      <c r="W46" s="24"/>
      <c r="X46" s="24"/>
      <c r="Y46" s="24"/>
      <c r="Z46" s="24"/>
      <c r="AA46" s="24"/>
      <c r="AB46" s="24"/>
      <c r="AC46" s="24"/>
      <c r="AD46" s="24"/>
      <c r="AE46" s="24"/>
      <c r="AF46" s="24"/>
      <c r="AG46" s="24"/>
      <c r="AH46" s="24">
        <f t="shared" si="2"/>
        <v>1</v>
      </c>
      <c r="AI46" s="40">
        <f t="shared" si="2"/>
        <v>0</v>
      </c>
      <c r="AJ46" s="37" t="s">
        <v>157</v>
      </c>
      <c r="AK46" s="41" t="s">
        <v>41</v>
      </c>
      <c r="AL46" s="42" t="s">
        <v>39</v>
      </c>
      <c r="AM46" s="42" t="s">
        <v>104</v>
      </c>
      <c r="AN46" s="22" t="s">
        <v>105</v>
      </c>
      <c r="AO46" s="22" t="s">
        <v>43</v>
      </c>
    </row>
    <row r="47" spans="1:41" s="43" customFormat="1" ht="72.75" x14ac:dyDescent="0.25">
      <c r="A47" s="35" t="s">
        <v>37</v>
      </c>
      <c r="B47" s="36" t="s">
        <v>38</v>
      </c>
      <c r="C47" s="36">
        <v>528</v>
      </c>
      <c r="D47" s="37" t="s">
        <v>158</v>
      </c>
      <c r="E47" s="38" t="s">
        <v>159</v>
      </c>
      <c r="F47" s="44">
        <v>44564</v>
      </c>
      <c r="G47" s="39">
        <v>44925</v>
      </c>
      <c r="H47" s="31"/>
      <c r="I47" s="24">
        <v>0.05</v>
      </c>
      <c r="J47" s="24">
        <v>0.08</v>
      </c>
      <c r="K47" s="24"/>
      <c r="L47" s="24">
        <v>0.08</v>
      </c>
      <c r="M47" s="24"/>
      <c r="N47" s="24">
        <v>0.08</v>
      </c>
      <c r="O47" s="24"/>
      <c r="P47" s="24">
        <v>0.1</v>
      </c>
      <c r="Q47" s="24"/>
      <c r="R47" s="24">
        <v>0.08</v>
      </c>
      <c r="S47" s="24"/>
      <c r="T47" s="24">
        <v>0.08</v>
      </c>
      <c r="U47" s="24"/>
      <c r="V47" s="24">
        <v>0.08</v>
      </c>
      <c r="W47" s="24"/>
      <c r="X47" s="24">
        <v>0.1</v>
      </c>
      <c r="Y47" s="24"/>
      <c r="Z47" s="24">
        <v>0.08</v>
      </c>
      <c r="AA47" s="24"/>
      <c r="AB47" s="24">
        <v>0.08</v>
      </c>
      <c r="AC47" s="24"/>
      <c r="AD47" s="24">
        <v>0.08</v>
      </c>
      <c r="AE47" s="24"/>
      <c r="AF47" s="24">
        <v>0.08</v>
      </c>
      <c r="AG47" s="24"/>
      <c r="AH47" s="24">
        <f t="shared" si="2"/>
        <v>0.99999999999999978</v>
      </c>
      <c r="AI47" s="40">
        <f t="shared" si="2"/>
        <v>0</v>
      </c>
      <c r="AJ47" s="37" t="s">
        <v>160</v>
      </c>
      <c r="AK47" s="41" t="s">
        <v>41</v>
      </c>
      <c r="AL47" s="42" t="s">
        <v>93</v>
      </c>
      <c r="AM47" s="42" t="s">
        <v>174</v>
      </c>
      <c r="AN47" s="22" t="s">
        <v>95</v>
      </c>
      <c r="AO47" s="22" t="s">
        <v>43</v>
      </c>
    </row>
    <row r="48" spans="1:41" s="43" customFormat="1" ht="128.25" x14ac:dyDescent="0.25">
      <c r="A48" s="35" t="s">
        <v>37</v>
      </c>
      <c r="B48" s="36" t="s">
        <v>38</v>
      </c>
      <c r="C48" s="36">
        <v>528</v>
      </c>
      <c r="D48" s="37" t="s">
        <v>161</v>
      </c>
      <c r="E48" s="38" t="s">
        <v>162</v>
      </c>
      <c r="F48" s="44">
        <v>44564</v>
      </c>
      <c r="G48" s="39">
        <v>44925</v>
      </c>
      <c r="H48" s="31"/>
      <c r="I48" s="24">
        <v>0.1</v>
      </c>
      <c r="J48" s="24">
        <v>0.08</v>
      </c>
      <c r="K48" s="24"/>
      <c r="L48" s="24">
        <v>0.08</v>
      </c>
      <c r="M48" s="24"/>
      <c r="N48" s="24">
        <v>0.08</v>
      </c>
      <c r="O48" s="24"/>
      <c r="P48" s="24">
        <v>0.1</v>
      </c>
      <c r="Q48" s="24"/>
      <c r="R48" s="24">
        <v>0.08</v>
      </c>
      <c r="S48" s="24"/>
      <c r="T48" s="24">
        <v>0.08</v>
      </c>
      <c r="U48" s="24"/>
      <c r="V48" s="24">
        <v>0.08</v>
      </c>
      <c r="W48" s="24"/>
      <c r="X48" s="24">
        <v>0.1</v>
      </c>
      <c r="Y48" s="24"/>
      <c r="Z48" s="24">
        <v>0.08</v>
      </c>
      <c r="AA48" s="24"/>
      <c r="AB48" s="24">
        <v>0.08</v>
      </c>
      <c r="AC48" s="24"/>
      <c r="AD48" s="24">
        <v>0.08</v>
      </c>
      <c r="AE48" s="24"/>
      <c r="AF48" s="24">
        <v>0.08</v>
      </c>
      <c r="AG48" s="24"/>
      <c r="AH48" s="24">
        <f t="shared" si="2"/>
        <v>0.99999999999999978</v>
      </c>
      <c r="AI48" s="40">
        <f t="shared" si="2"/>
        <v>0</v>
      </c>
      <c r="AJ48" s="37" t="s">
        <v>163</v>
      </c>
      <c r="AK48" s="41" t="s">
        <v>41</v>
      </c>
      <c r="AL48" s="42" t="s">
        <v>70</v>
      </c>
      <c r="AM48" s="42" t="s">
        <v>71</v>
      </c>
      <c r="AN48" s="22" t="s">
        <v>72</v>
      </c>
      <c r="AO48" s="22" t="s">
        <v>43</v>
      </c>
    </row>
    <row r="49" spans="1:41" s="43" customFormat="1" ht="72.75" x14ac:dyDescent="0.25">
      <c r="A49" s="35" t="s">
        <v>37</v>
      </c>
      <c r="B49" s="36" t="s">
        <v>38</v>
      </c>
      <c r="C49" s="36">
        <v>528</v>
      </c>
      <c r="D49" s="37" t="s">
        <v>164</v>
      </c>
      <c r="E49" s="38" t="s">
        <v>165</v>
      </c>
      <c r="F49" s="44">
        <v>44593</v>
      </c>
      <c r="G49" s="39">
        <v>44925</v>
      </c>
      <c r="H49" s="31"/>
      <c r="I49" s="24">
        <v>0.05</v>
      </c>
      <c r="J49" s="24"/>
      <c r="K49" s="24"/>
      <c r="L49" s="24"/>
      <c r="M49" s="24"/>
      <c r="N49" s="24">
        <v>0.33329999999999999</v>
      </c>
      <c r="O49" s="24"/>
      <c r="P49" s="24"/>
      <c r="Q49" s="24"/>
      <c r="R49" s="24"/>
      <c r="S49" s="24"/>
      <c r="T49" s="24">
        <v>0.33329999999999999</v>
      </c>
      <c r="U49" s="24"/>
      <c r="V49" s="24"/>
      <c r="W49" s="24"/>
      <c r="X49" s="24"/>
      <c r="Y49" s="24"/>
      <c r="Z49" s="24">
        <v>0.33329999999999999</v>
      </c>
      <c r="AA49" s="24"/>
      <c r="AB49" s="24"/>
      <c r="AC49" s="24"/>
      <c r="AD49" s="24"/>
      <c r="AE49" s="24"/>
      <c r="AF49" s="24"/>
      <c r="AG49" s="24"/>
      <c r="AH49" s="24">
        <f t="shared" si="2"/>
        <v>0.99990000000000001</v>
      </c>
      <c r="AI49" s="40">
        <f t="shared" si="2"/>
        <v>0</v>
      </c>
      <c r="AJ49" s="38" t="s">
        <v>166</v>
      </c>
      <c r="AK49" s="41" t="s">
        <v>41</v>
      </c>
      <c r="AL49" s="42" t="s">
        <v>44</v>
      </c>
      <c r="AM49" s="42" t="s">
        <v>143</v>
      </c>
      <c r="AN49" s="22" t="s">
        <v>45</v>
      </c>
      <c r="AO49" s="22" t="s">
        <v>43</v>
      </c>
    </row>
    <row r="50" spans="1:41" s="43" customFormat="1" ht="72" x14ac:dyDescent="0.25">
      <c r="A50" s="35" t="s">
        <v>37</v>
      </c>
      <c r="B50" s="36" t="s">
        <v>38</v>
      </c>
      <c r="C50" s="36">
        <v>528</v>
      </c>
      <c r="D50" s="37" t="s">
        <v>167</v>
      </c>
      <c r="E50" s="38" t="s">
        <v>168</v>
      </c>
      <c r="F50" s="44">
        <v>44593</v>
      </c>
      <c r="G50" s="39">
        <v>44620</v>
      </c>
      <c r="H50" s="31">
        <f>+I50+I51+I52+I53+I54+I55</f>
        <v>1</v>
      </c>
      <c r="I50" s="24">
        <v>0.2</v>
      </c>
      <c r="J50" s="24"/>
      <c r="K50" s="24"/>
      <c r="L50" s="24">
        <v>1</v>
      </c>
      <c r="M50" s="24"/>
      <c r="N50" s="24"/>
      <c r="O50" s="24"/>
      <c r="P50" s="24"/>
      <c r="Q50" s="24"/>
      <c r="R50" s="24"/>
      <c r="S50" s="24"/>
      <c r="T50" s="24"/>
      <c r="U50" s="24"/>
      <c r="V50" s="24"/>
      <c r="W50" s="24"/>
      <c r="X50" s="24"/>
      <c r="Y50" s="24"/>
      <c r="Z50" s="24"/>
      <c r="AA50" s="24"/>
      <c r="AB50" s="24"/>
      <c r="AC50" s="24"/>
      <c r="AD50" s="24"/>
      <c r="AE50" s="24"/>
      <c r="AF50" s="24"/>
      <c r="AG50" s="24"/>
      <c r="AH50" s="24">
        <f t="shared" si="2"/>
        <v>1</v>
      </c>
      <c r="AI50" s="40">
        <f t="shared" si="2"/>
        <v>0</v>
      </c>
      <c r="AJ50" s="38" t="s">
        <v>169</v>
      </c>
      <c r="AK50" s="41" t="s">
        <v>41</v>
      </c>
      <c r="AL50" s="42" t="s">
        <v>39</v>
      </c>
      <c r="AM50" s="42" t="s">
        <v>42</v>
      </c>
      <c r="AN50" s="22" t="s">
        <v>105</v>
      </c>
      <c r="AO50" s="22" t="s">
        <v>43</v>
      </c>
    </row>
    <row r="51" spans="1:41" s="43" customFormat="1" ht="72" x14ac:dyDescent="0.25">
      <c r="A51" s="35" t="s">
        <v>37</v>
      </c>
      <c r="B51" s="36" t="s">
        <v>38</v>
      </c>
      <c r="C51" s="36">
        <v>528</v>
      </c>
      <c r="D51" s="37" t="s">
        <v>167</v>
      </c>
      <c r="E51" s="38" t="s">
        <v>170</v>
      </c>
      <c r="F51" s="44">
        <v>44652</v>
      </c>
      <c r="G51" s="39">
        <v>44925</v>
      </c>
      <c r="H51" s="31"/>
      <c r="I51" s="24">
        <v>0.1</v>
      </c>
      <c r="J51" s="24"/>
      <c r="K51" s="24"/>
      <c r="L51" s="24"/>
      <c r="M51" s="24"/>
      <c r="N51" s="24"/>
      <c r="O51" s="24"/>
      <c r="P51" s="24">
        <v>0.33329999999999999</v>
      </c>
      <c r="Q51" s="24"/>
      <c r="R51" s="24"/>
      <c r="S51" s="24"/>
      <c r="T51" s="24"/>
      <c r="U51" s="24"/>
      <c r="V51" s="24"/>
      <c r="W51" s="24"/>
      <c r="X51" s="24">
        <v>0.33329999999999999</v>
      </c>
      <c r="Y51" s="24"/>
      <c r="Z51" s="24"/>
      <c r="AA51" s="24"/>
      <c r="AB51" s="24"/>
      <c r="AC51" s="24"/>
      <c r="AD51" s="24"/>
      <c r="AE51" s="24"/>
      <c r="AF51" s="24">
        <v>0.33329999999999999</v>
      </c>
      <c r="AG51" s="24"/>
      <c r="AH51" s="24">
        <f t="shared" si="2"/>
        <v>0.99990000000000001</v>
      </c>
      <c r="AI51" s="40">
        <f t="shared" si="2"/>
        <v>0</v>
      </c>
      <c r="AJ51" s="38" t="s">
        <v>111</v>
      </c>
      <c r="AK51" s="41" t="s">
        <v>41</v>
      </c>
      <c r="AL51" s="42" t="s">
        <v>39</v>
      </c>
      <c r="AM51" s="42" t="s">
        <v>42</v>
      </c>
      <c r="AN51" s="22" t="s">
        <v>105</v>
      </c>
      <c r="AO51" s="22" t="s">
        <v>43</v>
      </c>
    </row>
    <row r="52" spans="1:41" s="43" customFormat="1" ht="72" x14ac:dyDescent="0.25">
      <c r="A52" s="35" t="s">
        <v>37</v>
      </c>
      <c r="B52" s="36" t="s">
        <v>38</v>
      </c>
      <c r="C52" s="36">
        <v>528</v>
      </c>
      <c r="D52" s="37" t="s">
        <v>167</v>
      </c>
      <c r="E52" s="38" t="s">
        <v>171</v>
      </c>
      <c r="F52" s="44">
        <v>44621</v>
      </c>
      <c r="G52" s="39">
        <v>44711</v>
      </c>
      <c r="H52" s="31"/>
      <c r="I52" s="24">
        <v>0.3</v>
      </c>
      <c r="J52" s="24"/>
      <c r="K52" s="24"/>
      <c r="L52" s="24"/>
      <c r="M52" s="24"/>
      <c r="N52" s="24">
        <v>0.2</v>
      </c>
      <c r="O52" s="24"/>
      <c r="P52" s="24">
        <v>0.4</v>
      </c>
      <c r="Q52" s="24"/>
      <c r="R52" s="24">
        <v>0.4</v>
      </c>
      <c r="S52" s="24"/>
      <c r="T52" s="24"/>
      <c r="U52" s="24"/>
      <c r="V52" s="24"/>
      <c r="W52" s="24"/>
      <c r="X52" s="24"/>
      <c r="Y52" s="24"/>
      <c r="Z52" s="24"/>
      <c r="AA52" s="24"/>
      <c r="AB52" s="24"/>
      <c r="AC52" s="24"/>
      <c r="AD52" s="24"/>
      <c r="AE52" s="24"/>
      <c r="AF52" s="24"/>
      <c r="AG52" s="24"/>
      <c r="AH52" s="24">
        <f t="shared" si="2"/>
        <v>1</v>
      </c>
      <c r="AI52" s="40">
        <f t="shared" si="2"/>
        <v>0</v>
      </c>
      <c r="AJ52" s="38" t="s">
        <v>172</v>
      </c>
      <c r="AK52" s="41" t="s">
        <v>41</v>
      </c>
      <c r="AL52" s="42" t="s">
        <v>39</v>
      </c>
      <c r="AM52" s="42" t="s">
        <v>42</v>
      </c>
      <c r="AN52" s="22" t="s">
        <v>105</v>
      </c>
      <c r="AO52" s="22" t="s">
        <v>43</v>
      </c>
    </row>
    <row r="53" spans="1:41" s="43" customFormat="1" ht="72" x14ac:dyDescent="0.25">
      <c r="A53" s="35" t="s">
        <v>37</v>
      </c>
      <c r="B53" s="36" t="s">
        <v>38</v>
      </c>
      <c r="C53" s="36">
        <v>528</v>
      </c>
      <c r="D53" s="37" t="s">
        <v>167</v>
      </c>
      <c r="E53" s="38" t="s">
        <v>176</v>
      </c>
      <c r="F53" s="44">
        <v>44593</v>
      </c>
      <c r="G53" s="39">
        <v>44620</v>
      </c>
      <c r="H53" s="31"/>
      <c r="I53" s="24">
        <v>0.2</v>
      </c>
      <c r="J53" s="24"/>
      <c r="K53" s="24"/>
      <c r="L53" s="24">
        <v>1</v>
      </c>
      <c r="M53" s="24"/>
      <c r="N53" s="24"/>
      <c r="O53" s="24"/>
      <c r="P53" s="24"/>
      <c r="Q53" s="24"/>
      <c r="R53" s="24"/>
      <c r="S53" s="24"/>
      <c r="T53" s="24"/>
      <c r="U53" s="24"/>
      <c r="V53" s="24"/>
      <c r="W53" s="24"/>
      <c r="X53" s="24"/>
      <c r="Y53" s="24"/>
      <c r="Z53" s="24"/>
      <c r="AA53" s="24"/>
      <c r="AB53" s="24"/>
      <c r="AC53" s="24"/>
      <c r="AD53" s="24"/>
      <c r="AE53" s="24"/>
      <c r="AF53" s="24"/>
      <c r="AG53" s="24"/>
      <c r="AH53" s="24">
        <f t="shared" si="2"/>
        <v>1</v>
      </c>
      <c r="AI53" s="40">
        <f t="shared" si="2"/>
        <v>0</v>
      </c>
      <c r="AJ53" s="38" t="s">
        <v>177</v>
      </c>
      <c r="AK53" s="41" t="s">
        <v>41</v>
      </c>
      <c r="AL53" s="42" t="s">
        <v>39</v>
      </c>
      <c r="AM53" s="42" t="s">
        <v>42</v>
      </c>
      <c r="AN53" s="22" t="s">
        <v>105</v>
      </c>
      <c r="AO53" s="22" t="s">
        <v>43</v>
      </c>
    </row>
    <row r="54" spans="1:41" s="43" customFormat="1" ht="72" x14ac:dyDescent="0.25">
      <c r="A54" s="35" t="s">
        <v>37</v>
      </c>
      <c r="B54" s="36" t="s">
        <v>38</v>
      </c>
      <c r="C54" s="36">
        <v>528</v>
      </c>
      <c r="D54" s="37" t="s">
        <v>167</v>
      </c>
      <c r="E54" s="38" t="s">
        <v>178</v>
      </c>
      <c r="F54" s="44">
        <v>44562</v>
      </c>
      <c r="G54" s="39">
        <v>44925</v>
      </c>
      <c r="H54" s="31"/>
      <c r="I54" s="24">
        <v>0.1</v>
      </c>
      <c r="J54" s="24"/>
      <c r="K54" s="24"/>
      <c r="L54" s="24">
        <v>0.15</v>
      </c>
      <c r="M54" s="24"/>
      <c r="N54" s="24"/>
      <c r="O54" s="24"/>
      <c r="P54" s="24">
        <v>0.15</v>
      </c>
      <c r="Q54" s="24"/>
      <c r="R54" s="24"/>
      <c r="S54" s="24"/>
      <c r="T54" s="24">
        <v>0.15</v>
      </c>
      <c r="U54" s="24"/>
      <c r="V54" s="24"/>
      <c r="W54" s="24"/>
      <c r="X54" s="24">
        <v>0.15</v>
      </c>
      <c r="Y54" s="24"/>
      <c r="Z54" s="24"/>
      <c r="AA54" s="24"/>
      <c r="AB54" s="24">
        <v>0.15</v>
      </c>
      <c r="AC54" s="24"/>
      <c r="AD54" s="24"/>
      <c r="AE54" s="24"/>
      <c r="AF54" s="24">
        <v>0.25</v>
      </c>
      <c r="AG54" s="24"/>
      <c r="AH54" s="24">
        <f t="shared" si="2"/>
        <v>1</v>
      </c>
      <c r="AI54" s="40">
        <f t="shared" si="2"/>
        <v>0</v>
      </c>
      <c r="AJ54" s="38" t="s">
        <v>173</v>
      </c>
      <c r="AK54" s="41" t="s">
        <v>41</v>
      </c>
      <c r="AL54" s="42" t="s">
        <v>39</v>
      </c>
      <c r="AM54" s="42" t="s">
        <v>42</v>
      </c>
      <c r="AN54" s="22" t="s">
        <v>105</v>
      </c>
      <c r="AO54" s="22" t="s">
        <v>43</v>
      </c>
    </row>
    <row r="55" spans="1:41" s="43" customFormat="1" ht="85.5" x14ac:dyDescent="0.25">
      <c r="A55" s="35" t="s">
        <v>37</v>
      </c>
      <c r="B55" s="36" t="s">
        <v>38</v>
      </c>
      <c r="C55" s="36">
        <v>528</v>
      </c>
      <c r="D55" s="37" t="s">
        <v>167</v>
      </c>
      <c r="E55" s="38" t="s">
        <v>179</v>
      </c>
      <c r="F55" s="44">
        <v>44896</v>
      </c>
      <c r="G55" s="39">
        <v>44925</v>
      </c>
      <c r="H55" s="31"/>
      <c r="I55" s="24">
        <v>0.1</v>
      </c>
      <c r="J55" s="24"/>
      <c r="K55" s="24"/>
      <c r="L55" s="24"/>
      <c r="M55" s="24"/>
      <c r="N55" s="24"/>
      <c r="O55" s="24"/>
      <c r="P55" s="24"/>
      <c r="Q55" s="24"/>
      <c r="R55" s="24"/>
      <c r="S55" s="24"/>
      <c r="T55" s="24"/>
      <c r="U55" s="24"/>
      <c r="V55" s="24"/>
      <c r="W55" s="24"/>
      <c r="X55" s="24"/>
      <c r="Y55" s="24"/>
      <c r="Z55" s="24"/>
      <c r="AA55" s="24"/>
      <c r="AB55" s="24"/>
      <c r="AC55" s="24"/>
      <c r="AD55" s="24"/>
      <c r="AE55" s="24"/>
      <c r="AF55" s="24">
        <v>1</v>
      </c>
      <c r="AG55" s="24"/>
      <c r="AH55" s="24">
        <f t="shared" ref="AH55:AI55" si="3">+J55+L55+N55+P55+R55+T55+V55+X55+Z55+AB55+AD55+AF55</f>
        <v>1</v>
      </c>
      <c r="AI55" s="40">
        <f t="shared" si="3"/>
        <v>0</v>
      </c>
      <c r="AJ55" s="38" t="s">
        <v>180</v>
      </c>
      <c r="AK55" s="41" t="s">
        <v>41</v>
      </c>
      <c r="AL55" s="42" t="s">
        <v>39</v>
      </c>
      <c r="AM55" s="42" t="s">
        <v>42</v>
      </c>
      <c r="AN55" s="22" t="s">
        <v>105</v>
      </c>
      <c r="AO55" s="22" t="s">
        <v>43</v>
      </c>
    </row>
  </sheetData>
  <autoFilter ref="A9:AO55"/>
  <dataConsolidate/>
  <mergeCells count="41">
    <mergeCell ref="AN1:AO2"/>
    <mergeCell ref="AM7:AM9"/>
    <mergeCell ref="R8:S8"/>
    <mergeCell ref="T8:U8"/>
    <mergeCell ref="V8:W8"/>
    <mergeCell ref="X8:Y8"/>
    <mergeCell ref="Z8:AA8"/>
    <mergeCell ref="AH7:AH9"/>
    <mergeCell ref="AI7:AI9"/>
    <mergeCell ref="AJ7:AJ9"/>
    <mergeCell ref="AL7:AL9"/>
    <mergeCell ref="AK7:AK9"/>
    <mergeCell ref="H10:H19"/>
    <mergeCell ref="H20:H21"/>
    <mergeCell ref="H22:H31"/>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AN7:AN9"/>
    <mergeCell ref="AO7:AO9"/>
    <mergeCell ref="H32:H38"/>
    <mergeCell ref="H39:H49"/>
    <mergeCell ref="A1:C2"/>
    <mergeCell ref="D1:AM1"/>
    <mergeCell ref="D2:AM2"/>
    <mergeCell ref="A7:A9"/>
    <mergeCell ref="B7:B9"/>
    <mergeCell ref="C7:C9"/>
    <mergeCell ref="H50:H55"/>
  </mergeCells>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E64923:F64923 E64913:F64914"/>
    <dataValidation allowBlank="1" showInputMessage="1" showErrorMessage="1" prompt="Son los hitos o grandes actividades a ejecutar en el plan de acción y que se pueden medir en tiempo de ejecución, producto o entregables._x000a__x000a_Nota: formular en infinitivo" sqref="D64923 D64913:D64914"/>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2022</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2022-01-31T22:38:20Z</dcterms:modified>
</cp:coreProperties>
</file>